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'Debiti'!$A$1:$AB$114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<sst xmlns="http://schemas.openxmlformats.org/spreadsheetml/2006/main" count="806" uniqueCount="367">
  <si>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</si>
  <si>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</si>
  <si>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</si>
  <si>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</si>
  <si>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</si>
  <si>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</si>
  <si>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</si>
  <si>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</si>
  <si>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</si>
  <si>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</si>
  <si>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</si>
  <si>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</si>
  <si>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</si>
  <si>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</si>
  <si>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</si>
  <si>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</si>
  <si>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</si>
  <si>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</si>
  <si>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</si>
  <si>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</si>
  <si>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</si>
  <si>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</si>
  <si>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</si>
  <si>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</si>
  <si>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</si>
  <si>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</si>
  <si>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</si>
  <si>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</si>
  <si>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</si>
  <si>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</si>
  <si>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</si>
  <si>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</si>
  <si>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</si>
  <si>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</si>
  <si>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</si>
  <si>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</si>
  <si>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</si>
  <si>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</si>
  <si>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</si>
  <si>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</si>
  <si>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</si>
  <si>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</si>
  <si>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</si>
  <si>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</si>
  <si>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</si>
  <si>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</si>
  <si>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</si>
  <si>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</si>
  <si>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</si>
  <si>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</si>
  <si>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</si>
  <si>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</si>
  <si>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</si>
  <si>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</si>
  <si>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</si>
  <si>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</si>
  <si>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</si>
  <si>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</si>
  <si>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</si>
  <si>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</si>
  <si>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</si>
  <si>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</si>
  <si>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</si>
  <si>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</si>
  <si>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</si>
  <si>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</si>
  <si>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</si>
  <si>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</si>
  <si>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</si>
  <si>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</si>
  <si>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</si>
  <si>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</si>
  <si>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</si>
  <si>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</si>
  <si>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</si>
  <si>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</si>
  <si>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</si>
  <si>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</si>
  <si>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</si>
  <si>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</si>
  <si>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</si>
  <si>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</si>
  <si>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</si>
  <si>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</si>
  <si>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</si>
  <si>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</si>
  <si>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</si>
  <si>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</si>
  <si>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</si>
  <si>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</si>
  <si>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</si>
  <si>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</si>
  <si>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</si>
  <si>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</si>
  <si>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</si>
  <si>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</si>
  <si>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</si>
  <si>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</si>
  <si>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</si>
  <si>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</si>
  <si>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</si>
  <si>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</si>
  <si>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</si>
  <si>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</si>
  <si>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</si>
  <si>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</si>
  <si>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</si>
  <si>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</si>
  <si>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</si>
  <si>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</si>
  <si>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</si>
  <si>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</si>
  <si>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Melle</t>
  </si>
  <si>
    <t>Pubblicazione Prospetto attestante l'Importo dei Pagamenti relativi a Transazioni Commerciali effettuati dopo la Scadenza (Art 41 comma 1 D.L. 66/2014) alla data del 31/12/2022</t>
  </si>
  <si>
    <t>Vengono visualizzate tutte le Fatture PAGATE DOPO LA SCADENZA alla Data del 31/12/2022</t>
  </si>
  <si>
    <t>DI CUI AL NETTO DELL'IVA SPLIT PAYMENT:</t>
  </si>
  <si>
    <t>Pagamento</t>
  </si>
  <si>
    <t>14/12/2021</t>
  </si>
  <si>
    <t>7 / 607 / 2021</t>
  </si>
  <si>
    <t>30/11/2021</t>
  </si>
  <si>
    <t>FATTURA</t>
  </si>
  <si>
    <t>SI</t>
  </si>
  <si>
    <t>Z8921D5DE8</t>
  </si>
  <si>
    <t>09/12/2021</t>
  </si>
  <si>
    <t>ALMA SPA Centro Servizi</t>
  </si>
  <si>
    <t>00572290047</t>
  </si>
  <si>
    <t/>
  </si>
  <si>
    <t>SERVIZIO FINANZIARIO - TRIBUTI - ECONOMATO - - STATISTICA -</t>
  </si>
  <si>
    <t>11/01/2022</t>
  </si>
  <si>
    <t>06/01/2022</t>
  </si>
  <si>
    <t>19/01/2022</t>
  </si>
  <si>
    <t>6 / 3821 / 2021</t>
  </si>
  <si>
    <t>31/12/2021</t>
  </si>
  <si>
    <t>Z6926F551E</t>
  </si>
  <si>
    <t>08/01/2022</t>
  </si>
  <si>
    <t>16/02/2022</t>
  </si>
  <si>
    <t>06/02/2022</t>
  </si>
  <si>
    <t>14/04/2022</t>
  </si>
  <si>
    <t>6 / 484 / 2022</t>
  </si>
  <si>
    <t>31/03/2022</t>
  </si>
  <si>
    <t>11/04/2022</t>
  </si>
  <si>
    <t>12/05/2022</t>
  </si>
  <si>
    <t>09/05/2022</t>
  </si>
  <si>
    <t>08/04/2022</t>
  </si>
  <si>
    <t>12/PA</t>
  </si>
  <si>
    <t>01/04/2022</t>
  </si>
  <si>
    <t>IMPEGNO DI SPESA PER FORNITURA GHIAIA PER MANUTENZIONE ORDINARIA STRADE COMUNALI</t>
  </si>
  <si>
    <t>Z7C355C242</t>
  </si>
  <si>
    <t>02/04/2022</t>
  </si>
  <si>
    <t>CARPANI FULVIO</t>
  </si>
  <si>
    <t>01805890041</t>
  </si>
  <si>
    <t>SERVIZIO TECNICO - URBANISTICA - EDILIZIA  E TERRITORIO - LA</t>
  </si>
  <si>
    <t>04/05/2022</t>
  </si>
  <si>
    <t>01/05/2022</t>
  </si>
  <si>
    <t>03/02/2022</t>
  </si>
  <si>
    <t>FEL/1891</t>
  </si>
  <si>
    <t>30/12/2021</t>
  </si>
  <si>
    <t>FATTURA  ELETTRONICA</t>
  </si>
  <si>
    <t>03/01/2022</t>
  </si>
  <si>
    <t>CONSORZIO SERVIZI ECOLOGIA ED AMBIENTE C.S.E.A.</t>
  </si>
  <si>
    <t>02787760046</t>
  </si>
  <si>
    <t>94010350042</t>
  </si>
  <si>
    <t>02/02/2022</t>
  </si>
  <si>
    <t>FEL/1943</t>
  </si>
  <si>
    <t>04/01/2022</t>
  </si>
  <si>
    <t>25/03/2022</t>
  </si>
  <si>
    <t>FEL/453</t>
  </si>
  <si>
    <t>08/03/2022</t>
  </si>
  <si>
    <t>09/03/2022</t>
  </si>
  <si>
    <t>07/04/2022</t>
  </si>
  <si>
    <t>FEL/505</t>
  </si>
  <si>
    <t>04/04/2022</t>
  </si>
  <si>
    <t>19/05/2022</t>
  </si>
  <si>
    <t>FEL/661</t>
  </si>
  <si>
    <t>13/05/2022</t>
  </si>
  <si>
    <t>16/05/2022</t>
  </si>
  <si>
    <t>06/07/2022</t>
  </si>
  <si>
    <t>13/06/2022</t>
  </si>
  <si>
    <t>24/06/2022</t>
  </si>
  <si>
    <t>FEL/728</t>
  </si>
  <si>
    <t>31/05/2022</t>
  </si>
  <si>
    <t>30/06/2022</t>
  </si>
  <si>
    <t>14/07/2022</t>
  </si>
  <si>
    <t>FEL/886</t>
  </si>
  <si>
    <t>08/07/2022</t>
  </si>
  <si>
    <t>09/07/2022</t>
  </si>
  <si>
    <t>21/08/2022</t>
  </si>
  <si>
    <t>08/08/2022</t>
  </si>
  <si>
    <t>07/09/2022</t>
  </si>
  <si>
    <t>FEL/1044</t>
  </si>
  <si>
    <t>26/08/2022</t>
  </si>
  <si>
    <t>28/09/2022</t>
  </si>
  <si>
    <t>25/09/2022</t>
  </si>
  <si>
    <t>112 PAE</t>
  </si>
  <si>
    <t>10/12/2021</t>
  </si>
  <si>
    <t>Fattura Cliente</t>
  </si>
  <si>
    <t>ZBC3377B41</t>
  </si>
  <si>
    <t>13/12/2021</t>
  </si>
  <si>
    <t>COSTRADE S.R.L.</t>
  </si>
  <si>
    <t>00623590049</t>
  </si>
  <si>
    <t>07/02/2022</t>
  </si>
  <si>
    <t>12/01/2022</t>
  </si>
  <si>
    <t>07/10/2022</t>
  </si>
  <si>
    <t>89 PAE</t>
  </si>
  <si>
    <t>26/09/2022</t>
  </si>
  <si>
    <t>89271873C3</t>
  </si>
  <si>
    <t>27/09/2022</t>
  </si>
  <si>
    <t>01/12/2022</t>
  </si>
  <si>
    <t>27/10/2022</t>
  </si>
  <si>
    <t>05/03/2022</t>
  </si>
  <si>
    <t>10</t>
  </si>
  <si>
    <t>18/02/2022</t>
  </si>
  <si>
    <t>AFFIDAMENTO SERVIZIO DI SORVEGLIANZA SANITARIA AI SENSI DEL D. LGS. N. 81/2008 E SMI ANNO 2021</t>
  </si>
  <si>
    <t>NO</t>
  </si>
  <si>
    <t>ZC9307F142</t>
  </si>
  <si>
    <t>19/02/2022</t>
  </si>
  <si>
    <t>DOTT. PIOVANO LIVIO</t>
  </si>
  <si>
    <t>03015140043</t>
  </si>
  <si>
    <t>PVNLSB72M10F723I</t>
  </si>
  <si>
    <t>SINDACO</t>
  </si>
  <si>
    <t>23/03/2022</t>
  </si>
  <si>
    <t>20/03/2022</t>
  </si>
  <si>
    <t>PAE0051410</t>
  </si>
  <si>
    <t>IMPEGNO DI SPESA TELEFONIA FISSA</t>
  </si>
  <si>
    <t>Z2F277B670</t>
  </si>
  <si>
    <t>FASTWEB</t>
  </si>
  <si>
    <t>12878470157</t>
  </si>
  <si>
    <t>15/02/2022</t>
  </si>
  <si>
    <t>19/11/2022</t>
  </si>
  <si>
    <t>PAE0038316</t>
  </si>
  <si>
    <t>31/10/2022</t>
  </si>
  <si>
    <t>IMPEGNO DI SPESA SERVIZIO DI TELEFONIA ANNO 2022</t>
  </si>
  <si>
    <t>15/11/2022</t>
  </si>
  <si>
    <t>20/12/2022</t>
  </si>
  <si>
    <t>14/12/2022</t>
  </si>
  <si>
    <t>21/07/2021</t>
  </si>
  <si>
    <t>19/01</t>
  </si>
  <si>
    <t>16/07/2021</t>
  </si>
  <si>
    <t>IMPEGNO DI SPESA PER VERIFICA E CONSOLIDAMENTO BALCONI EDIFICIO EX CASA ECA [Ex.Imp. 2019/237] (Somma Impegnate nell'Esercizio 2019 da riscrivere nell'Esercizio 2020) [Ex.Imp. 2020/84] (Somma Impegnate nell'Esercizio 2020 da riscrivere nell'Esercizio 2021</t>
  </si>
  <si>
    <t>ZE02B0E771</t>
  </si>
  <si>
    <t>GANCIA MARCO</t>
  </si>
  <si>
    <t>GNCMRC74D23H727F</t>
  </si>
  <si>
    <t>22/12/2022</t>
  </si>
  <si>
    <t>15/08/2021</t>
  </si>
  <si>
    <t>3/E</t>
  </si>
  <si>
    <t>15/04/2022</t>
  </si>
  <si>
    <t>AFFIDAMENTO SERVIZIO TECNICO PER REGOLARIZZAZIONE DIRITTI DI LIVELLI GRAVANTI IMMOBILI DEL DEMANIO CIVICO COMUNALE (Somma Impegnate nell'Esercizio 2016 da riscrivere nell'Esercizio 2017) [Ex.Imp. 2017/88] (Somma Impegnate nell'Esercizio 2017 da riscrivere</t>
  </si>
  <si>
    <t>Z1D124F30C</t>
  </si>
  <si>
    <t>19/04/2022</t>
  </si>
  <si>
    <t>GEOM. DECOSTANZI DAVIDE</t>
  </si>
  <si>
    <t>02037890049</t>
  </si>
  <si>
    <t>24/05/2022</t>
  </si>
  <si>
    <t>412112398254</t>
  </si>
  <si>
    <t>20/12/2021</t>
  </si>
  <si>
    <t>FORNITURA SERVIZIO GAS</t>
  </si>
  <si>
    <t>Z7E31477C4</t>
  </si>
  <si>
    <t>22/12/2021</t>
  </si>
  <si>
    <t>HERA COMM</t>
  </si>
  <si>
    <t>02221101203</t>
  </si>
  <si>
    <t>28/01/2022</t>
  </si>
  <si>
    <t>20/01/2022</t>
  </si>
  <si>
    <t>412111335876</t>
  </si>
  <si>
    <t>23/11/2021</t>
  </si>
  <si>
    <t>25/11/2021</t>
  </si>
  <si>
    <t>24/12/2021</t>
  </si>
  <si>
    <t>412203227631</t>
  </si>
  <si>
    <t>26/04/2022</t>
  </si>
  <si>
    <t>23/04/2022</t>
  </si>
  <si>
    <t>412203227633</t>
  </si>
  <si>
    <t>20/04/2022</t>
  </si>
  <si>
    <t>412203227632</t>
  </si>
  <si>
    <t>412203227634</t>
  </si>
  <si>
    <t>ZC835F4E76</t>
  </si>
  <si>
    <t>16AVpa</t>
  </si>
  <si>
    <t>SERVIZIO DI PULIZIA LOCALI COMUNALI ANNO 2022.</t>
  </si>
  <si>
    <t>ZA634C9C74</t>
  </si>
  <si>
    <t>IL CASOLARE COOP. AGR. E SOCIALE</t>
  </si>
  <si>
    <t>00977260041</t>
  </si>
  <si>
    <t>02/05/2022</t>
  </si>
  <si>
    <t>11/05/2022</t>
  </si>
  <si>
    <t>89</t>
  </si>
  <si>
    <t>29/04/2022</t>
  </si>
  <si>
    <t>Z7C349B1C8</t>
  </si>
  <si>
    <t>03/05/2022</t>
  </si>
  <si>
    <t>ITALCLEAN EUROPE SRL</t>
  </si>
  <si>
    <t>06497010014</t>
  </si>
  <si>
    <t>14/06/2022</t>
  </si>
  <si>
    <t>01/06/2022</t>
  </si>
  <si>
    <t>01/12/2021</t>
  </si>
  <si>
    <t>84 E</t>
  </si>
  <si>
    <t>FORNITURA MATERIALE BIBLIOGRAFICO PER  BIBLIOTECA COMUNALE</t>
  </si>
  <si>
    <t>Z3A3411369</t>
  </si>
  <si>
    <t>26/11/2021</t>
  </si>
  <si>
    <t>LIBRERIA MONDADORI DI FERRERO CHIARA</t>
  </si>
  <si>
    <t>11289570019</t>
  </si>
  <si>
    <t>25/12/2021</t>
  </si>
  <si>
    <t>14</t>
  </si>
  <si>
    <t>IMPEGNO DI SPESA PER FORNITURA MATERIALE BIBLIOGRAFICO</t>
  </si>
  <si>
    <t>ZFA341135F</t>
  </si>
  <si>
    <t>L'ORTICA LIBRERIA INDIPENDENTE DI CAVAGLIERI GIUSEPPE</t>
  </si>
  <si>
    <t>03939860049</t>
  </si>
  <si>
    <t>FP-000144</t>
  </si>
  <si>
    <t>IMPEGNO DI SPESA PER CONTRATTO ASSISTENZA TECNICA A COSTO COPIA MULTIFUNZIONE ANNO 2022</t>
  </si>
  <si>
    <t>Z9134CA099</t>
  </si>
  <si>
    <t>OFFX SRL</t>
  </si>
  <si>
    <t>03770750044</t>
  </si>
  <si>
    <t>3/2022/PA</t>
  </si>
  <si>
    <t>28/02/2022</t>
  </si>
  <si>
    <t>IMPEGNO DI SPESA PER ACQUISIZIONE STRUMENTAZIONE PER ALLESTIMENTO SALA VIDEO CONFERENZE</t>
  </si>
  <si>
    <t>ZA834A5698</t>
  </si>
  <si>
    <t>07/03/2022</t>
  </si>
  <si>
    <t>PAOLETTI COMPUTERS DI ABBA' CLAUDIA</t>
  </si>
  <si>
    <t>02531230049</t>
  </si>
  <si>
    <t>06/04/2022</t>
  </si>
  <si>
    <t>1021308604</t>
  </si>
  <si>
    <t>06/12/2021</t>
  </si>
  <si>
    <t>30070037-003</t>
  </si>
  <si>
    <t>ZCD3028CDB</t>
  </si>
  <si>
    <t>07/12/2021</t>
  </si>
  <si>
    <t>POSTE ITALIANE SPA</t>
  </si>
  <si>
    <t>97103880585</t>
  </si>
  <si>
    <t>05/01/2022</t>
  </si>
  <si>
    <t>1022042731</t>
  </si>
  <si>
    <t>21/03/2022</t>
  </si>
  <si>
    <t>1022054418</t>
  </si>
  <si>
    <t>02/03/2022</t>
  </si>
  <si>
    <t>03/03/2022</t>
  </si>
  <si>
    <t>12</t>
  </si>
  <si>
    <t>14/02/2022</t>
  </si>
  <si>
    <t>IMPEGNO DI SPESA PER ACQUISTO OZONIZZATORE PORTATILE</t>
  </si>
  <si>
    <t>Z2234ADF0A</t>
  </si>
  <si>
    <t>17/02/2022</t>
  </si>
  <si>
    <t>PROTEA SRL</t>
  </si>
  <si>
    <t>05451220486</t>
  </si>
  <si>
    <t>28/03/2022</t>
  </si>
  <si>
    <t>18/03/2022</t>
  </si>
  <si>
    <t>0000003/E</t>
  </si>
  <si>
    <t>IMPEGNO DI SPESA PER RIPARAZIONE CALDAIA PALAZZO MUNICIPALE</t>
  </si>
  <si>
    <t>Z4635A9CAA</t>
  </si>
  <si>
    <t>29/03/2022</t>
  </si>
  <si>
    <t>ROLANDO ALESSANDRO</t>
  </si>
  <si>
    <t>03365650047</t>
  </si>
  <si>
    <t>28/04/2022</t>
  </si>
  <si>
    <t>3/91</t>
  </si>
  <si>
    <t>VENDITA</t>
  </si>
  <si>
    <t>ZD53502945</t>
  </si>
  <si>
    <t>S.F.E.L. s.n.c.</t>
  </si>
  <si>
    <t>00163810047</t>
  </si>
  <si>
    <t>03/04/2022</t>
  </si>
  <si>
    <t>41-FE</t>
  </si>
  <si>
    <t>ACQUISTO LIBRI PER BIBLIOTECA</t>
  </si>
  <si>
    <t>Z9A34112FD</t>
  </si>
  <si>
    <t>29/11/2021</t>
  </si>
  <si>
    <t>SEGNAVIA SNC</t>
  </si>
  <si>
    <t>03072680048</t>
  </si>
  <si>
    <t>29/12/2021</t>
  </si>
  <si>
    <t>115</t>
  </si>
  <si>
    <t>IMPEGNO DI SPESA PER ACQUISTO CARBURANTI MEZZI COMUNALI ANNO 2021</t>
  </si>
  <si>
    <t>Z5A3068AE2</t>
  </si>
  <si>
    <t>10/01/2022</t>
  </si>
  <si>
    <t>TARDITI ORNELLA</t>
  </si>
  <si>
    <t>03171140043</t>
  </si>
  <si>
    <t>TRDRLL75L43D205Y</t>
  </si>
  <si>
    <t>09/02/2022</t>
  </si>
  <si>
    <t>08/02/2022</t>
  </si>
  <si>
    <t>116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</si>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</sst>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95490.22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(G55)</f>
        <v>113560.76000000004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(J55)</f>
        <v>95490.22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345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702.72</v>
      </c>
      <c r="H11" s="112">
        <v>126.72</v>
      </c>
      <c r="I11" s="143" t="s">
        <v>121</v>
      </c>
      <c r="J11" s="112">
        <f>IF(I11="SI",G11-H11,G11)</f>
        <v>576</v>
      </c>
      <c r="K11" s="299" t="s">
        <v>122</v>
      </c>
      <c r="L11" s="108">
        <v>2021</v>
      </c>
      <c r="M11" s="108">
        <v>3232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2</v>
      </c>
      <c r="S11" s="111" t="s">
        <v>127</v>
      </c>
      <c r="T11" s="108">
        <v>1010203</v>
      </c>
      <c r="U11" s="108">
        <v>140</v>
      </c>
      <c r="V11" s="108">
        <v>125</v>
      </c>
      <c r="W11" s="108">
        <v>3</v>
      </c>
      <c r="X11" s="113">
        <v>2021</v>
      </c>
      <c r="Y11" s="113">
        <v>2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2022</v>
      </c>
      <c r="B12" s="108">
        <v>2</v>
      </c>
      <c r="C12" s="109" t="s">
        <v>130</v>
      </c>
      <c r="D12" s="298" t="s">
        <v>131</v>
      </c>
      <c r="E12" s="109" t="s">
        <v>132</v>
      </c>
      <c r="F12" s="111" t="s">
        <v>120</v>
      </c>
      <c r="G12" s="112">
        <v>1086.41</v>
      </c>
      <c r="H12" s="112">
        <v>195.91</v>
      </c>
      <c r="I12" s="143" t="s">
        <v>121</v>
      </c>
      <c r="J12" s="112">
        <f>IF(I12="SI",G12-H12,G12)</f>
        <v>890.5000000000001</v>
      </c>
      <c r="K12" s="299" t="s">
        <v>133</v>
      </c>
      <c r="L12" s="108">
        <v>2022</v>
      </c>
      <c r="M12" s="108">
        <v>45</v>
      </c>
      <c r="N12" s="109" t="s">
        <v>134</v>
      </c>
      <c r="O12" s="111" t="s">
        <v>124</v>
      </c>
      <c r="P12" s="109" t="s">
        <v>125</v>
      </c>
      <c r="Q12" s="109" t="s">
        <v>126</v>
      </c>
      <c r="R12" s="108">
        <v>2</v>
      </c>
      <c r="S12" s="111" t="s">
        <v>127</v>
      </c>
      <c r="T12" s="108">
        <v>1010203</v>
      </c>
      <c r="U12" s="108">
        <v>140</v>
      </c>
      <c r="V12" s="108">
        <v>125</v>
      </c>
      <c r="W12" s="108">
        <v>1</v>
      </c>
      <c r="X12" s="113">
        <v>2021</v>
      </c>
      <c r="Y12" s="113">
        <v>3</v>
      </c>
      <c r="Z12" s="113">
        <v>0</v>
      </c>
      <c r="AA12" s="114" t="s">
        <v>135</v>
      </c>
      <c r="AB12" s="109" t="s">
        <v>136</v>
      </c>
      <c r="AC12" s="107">
        <f>IF(O12=O11,0,1)</f>
        <v>0</v>
      </c>
    </row>
    <row r="13" spans="1:29" ht="15">
      <c r="A13" s="108">
        <v>2022</v>
      </c>
      <c r="B13" s="108">
        <v>88</v>
      </c>
      <c r="C13" s="109" t="s">
        <v>137</v>
      </c>
      <c r="D13" s="298" t="s">
        <v>138</v>
      </c>
      <c r="E13" s="109" t="s">
        <v>139</v>
      </c>
      <c r="F13" s="111" t="s">
        <v>120</v>
      </c>
      <c r="G13" s="112">
        <v>506.91</v>
      </c>
      <c r="H13" s="112">
        <v>91.41</v>
      </c>
      <c r="I13" s="143" t="s">
        <v>121</v>
      </c>
      <c r="J13" s="112">
        <f>IF(I13="SI",G13-H13,G13)</f>
        <v>415.5</v>
      </c>
      <c r="K13" s="299" t="s">
        <v>133</v>
      </c>
      <c r="L13" s="108">
        <v>2022</v>
      </c>
      <c r="M13" s="108">
        <v>990</v>
      </c>
      <c r="N13" s="109" t="s">
        <v>140</v>
      </c>
      <c r="O13" s="111" t="s">
        <v>124</v>
      </c>
      <c r="P13" s="109" t="s">
        <v>125</v>
      </c>
      <c r="Q13" s="109" t="s">
        <v>126</v>
      </c>
      <c r="R13" s="108">
        <v>2</v>
      </c>
      <c r="S13" s="111" t="s">
        <v>127</v>
      </c>
      <c r="T13" s="108">
        <v>1010203</v>
      </c>
      <c r="U13" s="108">
        <v>140</v>
      </c>
      <c r="V13" s="108">
        <v>125</v>
      </c>
      <c r="W13" s="108">
        <v>1</v>
      </c>
      <c r="X13" s="113">
        <v>2022</v>
      </c>
      <c r="Y13" s="113">
        <v>3</v>
      </c>
      <c r="Z13" s="113">
        <v>0</v>
      </c>
      <c r="AA13" s="114" t="s">
        <v>141</v>
      </c>
      <c r="AB13" s="109" t="s">
        <v>142</v>
      </c>
      <c r="AC13" s="107">
        <f>IF(O13=O12,0,1)</f>
        <v>0</v>
      </c>
    </row>
    <row r="14" spans="1:29" ht="15">
      <c r="A14" s="108">
        <v>2022</v>
      </c>
      <c r="B14" s="108">
        <v>78</v>
      </c>
      <c r="C14" s="109" t="s">
        <v>143</v>
      </c>
      <c r="D14" s="298" t="s">
        <v>144</v>
      </c>
      <c r="E14" s="109" t="s">
        <v>145</v>
      </c>
      <c r="F14" s="111" t="s">
        <v>146</v>
      </c>
      <c r="G14" s="112">
        <v>1073.6</v>
      </c>
      <c r="H14" s="112">
        <v>193.6</v>
      </c>
      <c r="I14" s="143" t="s">
        <v>121</v>
      </c>
      <c r="J14" s="112">
        <f>IF(I14="SI",G14-H14,G14)</f>
        <v>879.9999999999999</v>
      </c>
      <c r="K14" s="299" t="s">
        <v>147</v>
      </c>
      <c r="L14" s="108">
        <v>2022</v>
      </c>
      <c r="M14" s="108">
        <v>916</v>
      </c>
      <c r="N14" s="109" t="s">
        <v>148</v>
      </c>
      <c r="O14" s="111" t="s">
        <v>149</v>
      </c>
      <c r="P14" s="109" t="s">
        <v>150</v>
      </c>
      <c r="Q14" s="109" t="s">
        <v>126</v>
      </c>
      <c r="R14" s="108">
        <v>3</v>
      </c>
      <c r="S14" s="111" t="s">
        <v>151</v>
      </c>
      <c r="T14" s="108">
        <v>1080102</v>
      </c>
      <c r="U14" s="108">
        <v>2770</v>
      </c>
      <c r="V14" s="108">
        <v>550</v>
      </c>
      <c r="W14" s="108">
        <v>99</v>
      </c>
      <c r="X14" s="113">
        <v>2022</v>
      </c>
      <c r="Y14" s="113">
        <v>50</v>
      </c>
      <c r="Z14" s="113">
        <v>0</v>
      </c>
      <c r="AA14" s="114" t="s">
        <v>152</v>
      </c>
      <c r="AB14" s="109" t="s">
        <v>153</v>
      </c>
      <c r="AC14" s="107">
        <f>IF(O14=O13,0,1)</f>
        <v>1</v>
      </c>
    </row>
    <row r="15" spans="1:29" ht="15">
      <c r="A15" s="108">
        <v>2022</v>
      </c>
      <c r="B15" s="108">
        <v>24</v>
      </c>
      <c r="C15" s="109" t="s">
        <v>154</v>
      </c>
      <c r="D15" s="298" t="s">
        <v>155</v>
      </c>
      <c r="E15" s="109" t="s">
        <v>156</v>
      </c>
      <c r="F15" s="111" t="s">
        <v>157</v>
      </c>
      <c r="G15" s="112">
        <v>1990.35</v>
      </c>
      <c r="H15" s="112">
        <v>180.94</v>
      </c>
      <c r="I15" s="143" t="s">
        <v>121</v>
      </c>
      <c r="J15" s="112">
        <f>IF(I15="SI",G15-H15,G15)</f>
        <v>1809.4099999999999</v>
      </c>
      <c r="K15" s="299" t="s">
        <v>126</v>
      </c>
      <c r="L15" s="108">
        <v>2022</v>
      </c>
      <c r="M15" s="108">
        <v>6</v>
      </c>
      <c r="N15" s="109" t="s">
        <v>158</v>
      </c>
      <c r="O15" s="111" t="s">
        <v>159</v>
      </c>
      <c r="P15" s="109" t="s">
        <v>160</v>
      </c>
      <c r="Q15" s="109" t="s">
        <v>161</v>
      </c>
      <c r="R15" s="108">
        <v>2</v>
      </c>
      <c r="S15" s="111" t="s">
        <v>127</v>
      </c>
      <c r="T15" s="108">
        <v>1090503</v>
      </c>
      <c r="U15" s="108">
        <v>3550</v>
      </c>
      <c r="V15" s="108">
        <v>465</v>
      </c>
      <c r="W15" s="108">
        <v>99</v>
      </c>
      <c r="X15" s="113">
        <v>2021</v>
      </c>
      <c r="Y15" s="113">
        <v>48</v>
      </c>
      <c r="Z15" s="113">
        <v>0</v>
      </c>
      <c r="AA15" s="114" t="s">
        <v>135</v>
      </c>
      <c r="AB15" s="109" t="s">
        <v>162</v>
      </c>
      <c r="AC15" s="107">
        <f>IF(O15=O14,0,1)</f>
        <v>1</v>
      </c>
    </row>
    <row r="16" spans="1:29" ht="15">
      <c r="A16" s="108">
        <v>2022</v>
      </c>
      <c r="B16" s="108">
        <v>25</v>
      </c>
      <c r="C16" s="109" t="s">
        <v>154</v>
      </c>
      <c r="D16" s="298" t="s">
        <v>163</v>
      </c>
      <c r="E16" s="109" t="s">
        <v>132</v>
      </c>
      <c r="F16" s="111" t="s">
        <v>157</v>
      </c>
      <c r="G16" s="112">
        <v>461.43</v>
      </c>
      <c r="H16" s="112">
        <v>41.95</v>
      </c>
      <c r="I16" s="143" t="s">
        <v>121</v>
      </c>
      <c r="J16" s="112">
        <f>IF(I16="SI",G16-H16,G16)</f>
        <v>419.48</v>
      </c>
      <c r="K16" s="299" t="s">
        <v>126</v>
      </c>
      <c r="L16" s="108">
        <v>2022</v>
      </c>
      <c r="M16" s="108">
        <v>23</v>
      </c>
      <c r="N16" s="109" t="s">
        <v>164</v>
      </c>
      <c r="O16" s="111" t="s">
        <v>159</v>
      </c>
      <c r="P16" s="109" t="s">
        <v>160</v>
      </c>
      <c r="Q16" s="109" t="s">
        <v>161</v>
      </c>
      <c r="R16" s="108">
        <v>2</v>
      </c>
      <c r="S16" s="111" t="s">
        <v>127</v>
      </c>
      <c r="T16" s="108">
        <v>1090503</v>
      </c>
      <c r="U16" s="108">
        <v>3550</v>
      </c>
      <c r="V16" s="108">
        <v>465</v>
      </c>
      <c r="W16" s="108">
        <v>99</v>
      </c>
      <c r="X16" s="113">
        <v>2021</v>
      </c>
      <c r="Y16" s="113">
        <v>48</v>
      </c>
      <c r="Z16" s="113">
        <v>0</v>
      </c>
      <c r="AA16" s="114" t="s">
        <v>135</v>
      </c>
      <c r="AB16" s="109" t="s">
        <v>162</v>
      </c>
      <c r="AC16" s="107">
        <f>IF(O16=O15,0,1)</f>
        <v>0</v>
      </c>
    </row>
    <row r="17" spans="1:29" ht="15">
      <c r="A17" s="108">
        <v>2022</v>
      </c>
      <c r="B17" s="108">
        <v>68</v>
      </c>
      <c r="C17" s="109" t="s">
        <v>165</v>
      </c>
      <c r="D17" s="298" t="s">
        <v>166</v>
      </c>
      <c r="E17" s="109" t="s">
        <v>167</v>
      </c>
      <c r="F17" s="111" t="s">
        <v>157</v>
      </c>
      <c r="G17" s="112">
        <v>529.98</v>
      </c>
      <c r="H17" s="112">
        <v>48.18</v>
      </c>
      <c r="I17" s="143" t="s">
        <v>121</v>
      </c>
      <c r="J17" s="112">
        <f>IF(I17="SI",G17-H17,G17)</f>
        <v>481.8</v>
      </c>
      <c r="K17" s="299" t="s">
        <v>126</v>
      </c>
      <c r="L17" s="108">
        <v>2022</v>
      </c>
      <c r="M17" s="108">
        <v>700</v>
      </c>
      <c r="N17" s="109" t="s">
        <v>168</v>
      </c>
      <c r="O17" s="111" t="s">
        <v>159</v>
      </c>
      <c r="P17" s="109" t="s">
        <v>160</v>
      </c>
      <c r="Q17" s="109" t="s">
        <v>161</v>
      </c>
      <c r="R17" s="108">
        <v>2</v>
      </c>
      <c r="S17" s="111" t="s">
        <v>127</v>
      </c>
      <c r="T17" s="108">
        <v>1090503</v>
      </c>
      <c r="U17" s="108">
        <v>3550</v>
      </c>
      <c r="V17" s="108">
        <v>465</v>
      </c>
      <c r="W17" s="108">
        <v>99</v>
      </c>
      <c r="X17" s="113">
        <v>2022</v>
      </c>
      <c r="Y17" s="113">
        <v>44</v>
      </c>
      <c r="Z17" s="113">
        <v>0</v>
      </c>
      <c r="AA17" s="114" t="s">
        <v>141</v>
      </c>
      <c r="AB17" s="109" t="s">
        <v>169</v>
      </c>
      <c r="AC17" s="107">
        <f>IF(O17=O16,0,1)</f>
        <v>0</v>
      </c>
    </row>
    <row r="18" spans="1:29" ht="15">
      <c r="A18" s="108">
        <v>2022</v>
      </c>
      <c r="B18" s="108">
        <v>84</v>
      </c>
      <c r="C18" s="109" t="s">
        <v>143</v>
      </c>
      <c r="D18" s="298" t="s">
        <v>170</v>
      </c>
      <c r="E18" s="109" t="s">
        <v>139</v>
      </c>
      <c r="F18" s="111" t="s">
        <v>157</v>
      </c>
      <c r="G18" s="112">
        <v>1990.35</v>
      </c>
      <c r="H18" s="112">
        <v>180.94</v>
      </c>
      <c r="I18" s="143" t="s">
        <v>121</v>
      </c>
      <c r="J18" s="112">
        <f>IF(I18="SI",G18-H18,G18)</f>
        <v>1809.4099999999999</v>
      </c>
      <c r="K18" s="299" t="s">
        <v>126</v>
      </c>
      <c r="L18" s="108">
        <v>2022</v>
      </c>
      <c r="M18" s="108">
        <v>932</v>
      </c>
      <c r="N18" s="109" t="s">
        <v>171</v>
      </c>
      <c r="O18" s="111" t="s">
        <v>159</v>
      </c>
      <c r="P18" s="109" t="s">
        <v>160</v>
      </c>
      <c r="Q18" s="109" t="s">
        <v>161</v>
      </c>
      <c r="R18" s="108">
        <v>2</v>
      </c>
      <c r="S18" s="111" t="s">
        <v>127</v>
      </c>
      <c r="T18" s="108">
        <v>1090503</v>
      </c>
      <c r="U18" s="108">
        <v>3550</v>
      </c>
      <c r="V18" s="108">
        <v>465</v>
      </c>
      <c r="W18" s="108">
        <v>99</v>
      </c>
      <c r="X18" s="113">
        <v>2022</v>
      </c>
      <c r="Y18" s="113">
        <v>44</v>
      </c>
      <c r="Z18" s="113">
        <v>0</v>
      </c>
      <c r="AA18" s="114" t="s">
        <v>141</v>
      </c>
      <c r="AB18" s="109" t="s">
        <v>152</v>
      </c>
      <c r="AC18" s="107">
        <f>IF(O18=O17,0,1)</f>
        <v>0</v>
      </c>
    </row>
    <row r="19" spans="1:29" ht="15">
      <c r="A19" s="108">
        <v>2022</v>
      </c>
      <c r="B19" s="108">
        <v>117</v>
      </c>
      <c r="C19" s="109" t="s">
        <v>172</v>
      </c>
      <c r="D19" s="298" t="s">
        <v>173</v>
      </c>
      <c r="E19" s="109" t="s">
        <v>174</v>
      </c>
      <c r="F19" s="111" t="s">
        <v>157</v>
      </c>
      <c r="G19" s="112">
        <v>566.28</v>
      </c>
      <c r="H19" s="112">
        <v>51.48</v>
      </c>
      <c r="I19" s="143" t="s">
        <v>121</v>
      </c>
      <c r="J19" s="112">
        <f>IF(I19="SI",G19-H19,G19)</f>
        <v>514.8</v>
      </c>
      <c r="K19" s="299" t="s">
        <v>126</v>
      </c>
      <c r="L19" s="108">
        <v>2022</v>
      </c>
      <c r="M19" s="108">
        <v>1326</v>
      </c>
      <c r="N19" s="109" t="s">
        <v>175</v>
      </c>
      <c r="O19" s="111" t="s">
        <v>159</v>
      </c>
      <c r="P19" s="109" t="s">
        <v>160</v>
      </c>
      <c r="Q19" s="109" t="s">
        <v>161</v>
      </c>
      <c r="R19" s="108">
        <v>2</v>
      </c>
      <c r="S19" s="111" t="s">
        <v>127</v>
      </c>
      <c r="T19" s="108">
        <v>1090503</v>
      </c>
      <c r="U19" s="108">
        <v>3550</v>
      </c>
      <c r="V19" s="108">
        <v>465</v>
      </c>
      <c r="W19" s="108">
        <v>99</v>
      </c>
      <c r="X19" s="113">
        <v>2022</v>
      </c>
      <c r="Y19" s="113">
        <v>44</v>
      </c>
      <c r="Z19" s="113">
        <v>0</v>
      </c>
      <c r="AA19" s="114" t="s">
        <v>176</v>
      </c>
      <c r="AB19" s="109" t="s">
        <v>177</v>
      </c>
      <c r="AC19" s="107">
        <f>IF(O19=O18,0,1)</f>
        <v>0</v>
      </c>
    </row>
    <row r="20" spans="1:29" ht="15">
      <c r="A20" s="108">
        <v>2022</v>
      </c>
      <c r="B20" s="108">
        <v>142</v>
      </c>
      <c r="C20" s="109" t="s">
        <v>178</v>
      </c>
      <c r="D20" s="298" t="s">
        <v>179</v>
      </c>
      <c r="E20" s="109" t="s">
        <v>180</v>
      </c>
      <c r="F20" s="111" t="s">
        <v>157</v>
      </c>
      <c r="G20" s="112">
        <v>1990.35</v>
      </c>
      <c r="H20" s="112">
        <v>180.94</v>
      </c>
      <c r="I20" s="143" t="s">
        <v>121</v>
      </c>
      <c r="J20" s="112">
        <f>IF(I20="SI",G20-H20,G20)</f>
        <v>1809.4099999999999</v>
      </c>
      <c r="K20" s="299" t="s">
        <v>126</v>
      </c>
      <c r="L20" s="108">
        <v>2022</v>
      </c>
      <c r="M20" s="108">
        <v>1471</v>
      </c>
      <c r="N20" s="109" t="s">
        <v>180</v>
      </c>
      <c r="O20" s="111" t="s">
        <v>159</v>
      </c>
      <c r="P20" s="109" t="s">
        <v>160</v>
      </c>
      <c r="Q20" s="109" t="s">
        <v>161</v>
      </c>
      <c r="R20" s="108">
        <v>2</v>
      </c>
      <c r="S20" s="111" t="s">
        <v>127</v>
      </c>
      <c r="T20" s="108">
        <v>1090503</v>
      </c>
      <c r="U20" s="108">
        <v>3550</v>
      </c>
      <c r="V20" s="108">
        <v>465</v>
      </c>
      <c r="W20" s="108">
        <v>99</v>
      </c>
      <c r="X20" s="113">
        <v>2022</v>
      </c>
      <c r="Y20" s="113">
        <v>44</v>
      </c>
      <c r="Z20" s="113">
        <v>0</v>
      </c>
      <c r="AA20" s="114" t="s">
        <v>176</v>
      </c>
      <c r="AB20" s="109" t="s">
        <v>181</v>
      </c>
      <c r="AC20" s="107">
        <f>IF(O20=O19,0,1)</f>
        <v>0</v>
      </c>
    </row>
    <row r="21" spans="1:29" ht="15">
      <c r="A21" s="108">
        <v>2022</v>
      </c>
      <c r="B21" s="108">
        <v>167</v>
      </c>
      <c r="C21" s="109" t="s">
        <v>182</v>
      </c>
      <c r="D21" s="298" t="s">
        <v>183</v>
      </c>
      <c r="E21" s="109" t="s">
        <v>184</v>
      </c>
      <c r="F21" s="111" t="s">
        <v>157</v>
      </c>
      <c r="G21" s="112">
        <v>778.27</v>
      </c>
      <c r="H21" s="112">
        <v>70.75</v>
      </c>
      <c r="I21" s="143" t="s">
        <v>121</v>
      </c>
      <c r="J21" s="112">
        <f>IF(I21="SI",G21-H21,G21)</f>
        <v>707.52</v>
      </c>
      <c r="K21" s="299" t="s">
        <v>126</v>
      </c>
      <c r="L21" s="108">
        <v>2022</v>
      </c>
      <c r="M21" s="108">
        <v>1840</v>
      </c>
      <c r="N21" s="109" t="s">
        <v>185</v>
      </c>
      <c r="O21" s="111" t="s">
        <v>159</v>
      </c>
      <c r="P21" s="109" t="s">
        <v>160</v>
      </c>
      <c r="Q21" s="109" t="s">
        <v>161</v>
      </c>
      <c r="R21" s="108">
        <v>2</v>
      </c>
      <c r="S21" s="111" t="s">
        <v>127</v>
      </c>
      <c r="T21" s="108">
        <v>1090503</v>
      </c>
      <c r="U21" s="108">
        <v>3550</v>
      </c>
      <c r="V21" s="108">
        <v>465</v>
      </c>
      <c r="W21" s="108">
        <v>99</v>
      </c>
      <c r="X21" s="113">
        <v>2022</v>
      </c>
      <c r="Y21" s="113">
        <v>44</v>
      </c>
      <c r="Z21" s="113">
        <v>0</v>
      </c>
      <c r="AA21" s="114" t="s">
        <v>186</v>
      </c>
      <c r="AB21" s="109" t="s">
        <v>187</v>
      </c>
      <c r="AC21" s="107">
        <f>IF(O21=O20,0,1)</f>
        <v>0</v>
      </c>
    </row>
    <row r="22" spans="1:29" ht="15">
      <c r="A22" s="108">
        <v>2022</v>
      </c>
      <c r="B22" s="108">
        <v>210</v>
      </c>
      <c r="C22" s="109" t="s">
        <v>188</v>
      </c>
      <c r="D22" s="298" t="s">
        <v>189</v>
      </c>
      <c r="E22" s="109" t="s">
        <v>190</v>
      </c>
      <c r="F22" s="111" t="s">
        <v>157</v>
      </c>
      <c r="G22" s="112">
        <v>802.52</v>
      </c>
      <c r="H22" s="112">
        <v>72.96</v>
      </c>
      <c r="I22" s="143" t="s">
        <v>121</v>
      </c>
      <c r="J22" s="112">
        <f>IF(I22="SI",G22-H22,G22)</f>
        <v>729.56</v>
      </c>
      <c r="K22" s="299" t="s">
        <v>126</v>
      </c>
      <c r="L22" s="108">
        <v>2022</v>
      </c>
      <c r="M22" s="108">
        <v>2336</v>
      </c>
      <c r="N22" s="109" t="s">
        <v>190</v>
      </c>
      <c r="O22" s="111" t="s">
        <v>159</v>
      </c>
      <c r="P22" s="109" t="s">
        <v>160</v>
      </c>
      <c r="Q22" s="109" t="s">
        <v>161</v>
      </c>
      <c r="R22" s="108">
        <v>2</v>
      </c>
      <c r="S22" s="111" t="s">
        <v>127</v>
      </c>
      <c r="T22" s="108">
        <v>1090503</v>
      </c>
      <c r="U22" s="108">
        <v>3550</v>
      </c>
      <c r="V22" s="108">
        <v>465</v>
      </c>
      <c r="W22" s="108">
        <v>99</v>
      </c>
      <c r="X22" s="113">
        <v>2022</v>
      </c>
      <c r="Y22" s="113">
        <v>44</v>
      </c>
      <c r="Z22" s="113">
        <v>0</v>
      </c>
      <c r="AA22" s="114" t="s">
        <v>191</v>
      </c>
      <c r="AB22" s="109" t="s">
        <v>192</v>
      </c>
      <c r="AC22" s="107">
        <f>IF(O22=O21,0,1)</f>
        <v>0</v>
      </c>
    </row>
    <row r="23" spans="1:29" ht="15">
      <c r="A23" s="108">
        <v>2021</v>
      </c>
      <c r="B23" s="108">
        <v>347</v>
      </c>
      <c r="C23" s="109" t="s">
        <v>117</v>
      </c>
      <c r="D23" s="298" t="s">
        <v>193</v>
      </c>
      <c r="E23" s="109" t="s">
        <v>194</v>
      </c>
      <c r="F23" s="111" t="s">
        <v>195</v>
      </c>
      <c r="G23" s="112">
        <v>4937.91</v>
      </c>
      <c r="H23" s="112">
        <v>890.44</v>
      </c>
      <c r="I23" s="143" t="s">
        <v>121</v>
      </c>
      <c r="J23" s="112">
        <f>IF(I23="SI",G23-H23,G23)</f>
        <v>4047.47</v>
      </c>
      <c r="K23" s="299" t="s">
        <v>196</v>
      </c>
      <c r="L23" s="108">
        <v>2021</v>
      </c>
      <c r="M23" s="108">
        <v>3280</v>
      </c>
      <c r="N23" s="109" t="s">
        <v>197</v>
      </c>
      <c r="O23" s="111" t="s">
        <v>198</v>
      </c>
      <c r="P23" s="109" t="s">
        <v>199</v>
      </c>
      <c r="Q23" s="109" t="s">
        <v>126</v>
      </c>
      <c r="R23" s="108">
        <v>3</v>
      </c>
      <c r="S23" s="111" t="s">
        <v>151</v>
      </c>
      <c r="T23" s="108">
        <v>2080101</v>
      </c>
      <c r="U23" s="108">
        <v>8230</v>
      </c>
      <c r="V23" s="108">
        <v>788</v>
      </c>
      <c r="W23" s="108">
        <v>1</v>
      </c>
      <c r="X23" s="113">
        <v>2021</v>
      </c>
      <c r="Y23" s="113">
        <v>65</v>
      </c>
      <c r="Z23" s="113">
        <v>1</v>
      </c>
      <c r="AA23" s="114" t="s">
        <v>200</v>
      </c>
      <c r="AB23" s="109" t="s">
        <v>201</v>
      </c>
      <c r="AC23" s="107">
        <f>IF(O23=O22,0,1)</f>
        <v>1</v>
      </c>
    </row>
    <row r="24" spans="1:29" ht="15">
      <c r="A24" s="108">
        <v>2022</v>
      </c>
      <c r="B24" s="108">
        <v>237</v>
      </c>
      <c r="C24" s="109" t="s">
        <v>202</v>
      </c>
      <c r="D24" s="298" t="s">
        <v>203</v>
      </c>
      <c r="E24" s="109" t="s">
        <v>204</v>
      </c>
      <c r="F24" s="111" t="s">
        <v>195</v>
      </c>
      <c r="G24" s="112">
        <v>20340.8</v>
      </c>
      <c r="H24" s="112">
        <v>3668.02</v>
      </c>
      <c r="I24" s="143" t="s">
        <v>121</v>
      </c>
      <c r="J24" s="112">
        <f>IF(I24="SI",G24-H24,G24)</f>
        <v>16672.78</v>
      </c>
      <c r="K24" s="299" t="s">
        <v>205</v>
      </c>
      <c r="L24" s="108">
        <v>2022</v>
      </c>
      <c r="M24" s="108">
        <v>2651</v>
      </c>
      <c r="N24" s="109" t="s">
        <v>206</v>
      </c>
      <c r="O24" s="111" t="s">
        <v>198</v>
      </c>
      <c r="P24" s="109" t="s">
        <v>199</v>
      </c>
      <c r="Q24" s="109" t="s">
        <v>126</v>
      </c>
      <c r="R24" s="108">
        <v>3</v>
      </c>
      <c r="S24" s="111" t="s">
        <v>151</v>
      </c>
      <c r="T24" s="108">
        <v>2090101</v>
      </c>
      <c r="U24" s="108">
        <v>8530</v>
      </c>
      <c r="V24" s="108">
        <v>812</v>
      </c>
      <c r="W24" s="108">
        <v>99</v>
      </c>
      <c r="X24" s="113">
        <v>2022</v>
      </c>
      <c r="Y24" s="113">
        <v>69</v>
      </c>
      <c r="Z24" s="113">
        <v>0</v>
      </c>
      <c r="AA24" s="114" t="s">
        <v>207</v>
      </c>
      <c r="AB24" s="109" t="s">
        <v>208</v>
      </c>
      <c r="AC24" s="107">
        <f>IF(O24=O23,0,1)</f>
        <v>0</v>
      </c>
    </row>
    <row r="25" spans="1:29" ht="15">
      <c r="A25" s="108">
        <v>2022</v>
      </c>
      <c r="B25" s="108">
        <v>237</v>
      </c>
      <c r="C25" s="109" t="s">
        <v>202</v>
      </c>
      <c r="D25" s="298" t="s">
        <v>203</v>
      </c>
      <c r="E25" s="109" t="s">
        <v>204</v>
      </c>
      <c r="F25" s="111" t="s">
        <v>195</v>
      </c>
      <c r="G25" s="112">
        <v>50000</v>
      </c>
      <c r="H25" s="112">
        <v>9016.39</v>
      </c>
      <c r="I25" s="143" t="s">
        <v>121</v>
      </c>
      <c r="J25" s="112">
        <f>IF(I25="SI",G25-H25,G25)</f>
        <v>40983.61</v>
      </c>
      <c r="K25" s="299" t="s">
        <v>205</v>
      </c>
      <c r="L25" s="108">
        <v>2022</v>
      </c>
      <c r="M25" s="108">
        <v>2651</v>
      </c>
      <c r="N25" s="109" t="s">
        <v>206</v>
      </c>
      <c r="O25" s="111" t="s">
        <v>198</v>
      </c>
      <c r="P25" s="109" t="s">
        <v>199</v>
      </c>
      <c r="Q25" s="109" t="s">
        <v>126</v>
      </c>
      <c r="R25" s="108">
        <v>3</v>
      </c>
      <c r="S25" s="111" t="s">
        <v>151</v>
      </c>
      <c r="T25" s="108">
        <v>2090101</v>
      </c>
      <c r="U25" s="108">
        <v>8530</v>
      </c>
      <c r="V25" s="108">
        <v>812</v>
      </c>
      <c r="W25" s="108">
        <v>99</v>
      </c>
      <c r="X25" s="113">
        <v>2022</v>
      </c>
      <c r="Y25" s="113">
        <v>68</v>
      </c>
      <c r="Z25" s="113">
        <v>0</v>
      </c>
      <c r="AA25" s="114" t="s">
        <v>207</v>
      </c>
      <c r="AB25" s="109" t="s">
        <v>208</v>
      </c>
      <c r="AC25" s="107">
        <f>IF(O25=O24,0,1)</f>
        <v>0</v>
      </c>
    </row>
    <row r="26" spans="1:29" ht="15">
      <c r="A26" s="108">
        <v>2022</v>
      </c>
      <c r="B26" s="108">
        <v>39</v>
      </c>
      <c r="C26" s="109" t="s">
        <v>209</v>
      </c>
      <c r="D26" s="298" t="s">
        <v>210</v>
      </c>
      <c r="E26" s="109" t="s">
        <v>211</v>
      </c>
      <c r="F26" s="111" t="s">
        <v>212</v>
      </c>
      <c r="G26" s="112">
        <v>180</v>
      </c>
      <c r="H26" s="112">
        <v>0</v>
      </c>
      <c r="I26" s="143" t="s">
        <v>213</v>
      </c>
      <c r="J26" s="112">
        <f>IF(I26="SI",G26-H26,G26)</f>
        <v>180</v>
      </c>
      <c r="K26" s="299" t="s">
        <v>214</v>
      </c>
      <c r="L26" s="108">
        <v>2022</v>
      </c>
      <c r="M26" s="108">
        <v>509</v>
      </c>
      <c r="N26" s="109" t="s">
        <v>215</v>
      </c>
      <c r="O26" s="111" t="s">
        <v>216</v>
      </c>
      <c r="P26" s="109" t="s">
        <v>217</v>
      </c>
      <c r="Q26" s="109" t="s">
        <v>218</v>
      </c>
      <c r="R26" s="108">
        <v>6</v>
      </c>
      <c r="S26" s="111" t="s">
        <v>219</v>
      </c>
      <c r="T26" s="108">
        <v>1010203</v>
      </c>
      <c r="U26" s="108">
        <v>140</v>
      </c>
      <c r="V26" s="108">
        <v>170</v>
      </c>
      <c r="W26" s="108">
        <v>3</v>
      </c>
      <c r="X26" s="113">
        <v>2021</v>
      </c>
      <c r="Y26" s="113">
        <v>46</v>
      </c>
      <c r="Z26" s="113">
        <v>0</v>
      </c>
      <c r="AA26" s="114" t="s">
        <v>220</v>
      </c>
      <c r="AB26" s="109" t="s">
        <v>221</v>
      </c>
      <c r="AC26" s="107">
        <f>IF(O26=O25,0,1)</f>
        <v>1</v>
      </c>
    </row>
    <row r="27" spans="1:29" ht="15">
      <c r="A27" s="108">
        <v>2022</v>
      </c>
      <c r="B27" s="108">
        <v>3</v>
      </c>
      <c r="C27" s="109" t="s">
        <v>130</v>
      </c>
      <c r="D27" s="298" t="s">
        <v>222</v>
      </c>
      <c r="E27" s="109" t="s">
        <v>132</v>
      </c>
      <c r="F27" s="111" t="s">
        <v>223</v>
      </c>
      <c r="G27" s="112">
        <v>63.66</v>
      </c>
      <c r="H27" s="112">
        <v>11.48</v>
      </c>
      <c r="I27" s="143" t="s">
        <v>121</v>
      </c>
      <c r="J27" s="112">
        <f>IF(I27="SI",G27-H27,G27)</f>
        <v>52.17999999999999</v>
      </c>
      <c r="K27" s="299" t="s">
        <v>224</v>
      </c>
      <c r="L27" s="108">
        <v>2022</v>
      </c>
      <c r="M27" s="108">
        <v>44</v>
      </c>
      <c r="N27" s="109" t="s">
        <v>134</v>
      </c>
      <c r="O27" s="111" t="s">
        <v>225</v>
      </c>
      <c r="P27" s="109" t="s">
        <v>226</v>
      </c>
      <c r="Q27" s="109" t="s">
        <v>126</v>
      </c>
      <c r="R27" s="108">
        <v>2</v>
      </c>
      <c r="S27" s="111" t="s">
        <v>127</v>
      </c>
      <c r="T27" s="108">
        <v>1010203</v>
      </c>
      <c r="U27" s="108">
        <v>140</v>
      </c>
      <c r="V27" s="108">
        <v>70</v>
      </c>
      <c r="W27" s="108">
        <v>1</v>
      </c>
      <c r="X27" s="113">
        <v>2021</v>
      </c>
      <c r="Y27" s="113">
        <v>134</v>
      </c>
      <c r="Z27" s="113">
        <v>0</v>
      </c>
      <c r="AA27" s="114" t="s">
        <v>227</v>
      </c>
      <c r="AB27" s="109" t="s">
        <v>136</v>
      </c>
      <c r="AC27" s="107">
        <f>IF(O27=O26,0,1)</f>
        <v>1</v>
      </c>
    </row>
    <row r="28" spans="1:29" ht="15">
      <c r="A28" s="108">
        <v>2022</v>
      </c>
      <c r="B28" s="108">
        <v>279</v>
      </c>
      <c r="C28" s="109" t="s">
        <v>228</v>
      </c>
      <c r="D28" s="298" t="s">
        <v>229</v>
      </c>
      <c r="E28" s="109" t="s">
        <v>230</v>
      </c>
      <c r="F28" s="111" t="s">
        <v>231</v>
      </c>
      <c r="G28" s="112">
        <v>67.11</v>
      </c>
      <c r="H28" s="112">
        <v>12.1</v>
      </c>
      <c r="I28" s="143" t="s">
        <v>121</v>
      </c>
      <c r="J28" s="112">
        <f>IF(I28="SI",G28-H28,G28)</f>
        <v>55.01</v>
      </c>
      <c r="K28" s="299" t="s">
        <v>224</v>
      </c>
      <c r="L28" s="108">
        <v>2022</v>
      </c>
      <c r="M28" s="108">
        <v>3015</v>
      </c>
      <c r="N28" s="109" t="s">
        <v>232</v>
      </c>
      <c r="O28" s="111" t="s">
        <v>225</v>
      </c>
      <c r="P28" s="109" t="s">
        <v>226</v>
      </c>
      <c r="Q28" s="109" t="s">
        <v>126</v>
      </c>
      <c r="R28" s="108">
        <v>2</v>
      </c>
      <c r="S28" s="111" t="s">
        <v>127</v>
      </c>
      <c r="T28" s="108">
        <v>1010203</v>
      </c>
      <c r="U28" s="108">
        <v>140</v>
      </c>
      <c r="V28" s="108">
        <v>70</v>
      </c>
      <c r="W28" s="108">
        <v>1</v>
      </c>
      <c r="X28" s="113">
        <v>2022</v>
      </c>
      <c r="Y28" s="113">
        <v>18</v>
      </c>
      <c r="Z28" s="113">
        <v>0</v>
      </c>
      <c r="AA28" s="114" t="s">
        <v>233</v>
      </c>
      <c r="AB28" s="109" t="s">
        <v>234</v>
      </c>
      <c r="AC28" s="107">
        <f>IF(O28=O27,0,1)</f>
        <v>0</v>
      </c>
    </row>
    <row r="29" spans="1:29" ht="15">
      <c r="A29" s="108">
        <v>2021</v>
      </c>
      <c r="B29" s="108">
        <v>199</v>
      </c>
      <c r="C29" s="109" t="s">
        <v>235</v>
      </c>
      <c r="D29" s="298" t="s">
        <v>236</v>
      </c>
      <c r="E29" s="109" t="s">
        <v>237</v>
      </c>
      <c r="F29" s="111" t="s">
        <v>238</v>
      </c>
      <c r="G29" s="112">
        <v>380.64</v>
      </c>
      <c r="H29" s="112">
        <v>68.64</v>
      </c>
      <c r="I29" s="143" t="s">
        <v>213</v>
      </c>
      <c r="J29" s="112">
        <f>IF(I29="SI",G29-H29,G29)</f>
        <v>380.64</v>
      </c>
      <c r="K29" s="299" t="s">
        <v>239</v>
      </c>
      <c r="L29" s="108">
        <v>2021</v>
      </c>
      <c r="M29" s="108">
        <v>1864</v>
      </c>
      <c r="N29" s="109" t="s">
        <v>237</v>
      </c>
      <c r="O29" s="111" t="s">
        <v>240</v>
      </c>
      <c r="P29" s="109" t="s">
        <v>126</v>
      </c>
      <c r="Q29" s="109" t="s">
        <v>241</v>
      </c>
      <c r="R29" s="108">
        <v>3</v>
      </c>
      <c r="S29" s="111" t="s">
        <v>151</v>
      </c>
      <c r="T29" s="108">
        <v>1010603</v>
      </c>
      <c r="U29" s="108">
        <v>580</v>
      </c>
      <c r="V29" s="108">
        <v>160</v>
      </c>
      <c r="W29" s="108">
        <v>1</v>
      </c>
      <c r="X29" s="113">
        <v>2021</v>
      </c>
      <c r="Y29" s="113">
        <v>63</v>
      </c>
      <c r="Z29" s="113">
        <v>0</v>
      </c>
      <c r="AA29" s="114" t="s">
        <v>242</v>
      </c>
      <c r="AB29" s="109" t="s">
        <v>243</v>
      </c>
      <c r="AC29" s="107">
        <f>IF(O29=O28,0,1)</f>
        <v>1</v>
      </c>
    </row>
    <row r="30" spans="1:29" ht="15">
      <c r="A30" s="108">
        <v>2022</v>
      </c>
      <c r="B30" s="108">
        <v>119</v>
      </c>
      <c r="C30" s="109" t="s">
        <v>172</v>
      </c>
      <c r="D30" s="298" t="s">
        <v>244</v>
      </c>
      <c r="E30" s="109" t="s">
        <v>245</v>
      </c>
      <c r="F30" s="111" t="s">
        <v>246</v>
      </c>
      <c r="G30" s="112">
        <v>3297</v>
      </c>
      <c r="H30" s="112">
        <v>0</v>
      </c>
      <c r="I30" s="143" t="s">
        <v>213</v>
      </c>
      <c r="J30" s="112">
        <f>IF(I30="SI",G30-H30,G30)</f>
        <v>3297</v>
      </c>
      <c r="K30" s="299" t="s">
        <v>247</v>
      </c>
      <c r="L30" s="108">
        <v>2022</v>
      </c>
      <c r="M30" s="108">
        <v>1060</v>
      </c>
      <c r="N30" s="109" t="s">
        <v>248</v>
      </c>
      <c r="O30" s="111" t="s">
        <v>249</v>
      </c>
      <c r="P30" s="109" t="s">
        <v>250</v>
      </c>
      <c r="Q30" s="109" t="s">
        <v>126</v>
      </c>
      <c r="R30" s="108">
        <v>3</v>
      </c>
      <c r="S30" s="111" t="s">
        <v>151</v>
      </c>
      <c r="T30" s="108">
        <v>1010603</v>
      </c>
      <c r="U30" s="108">
        <v>580</v>
      </c>
      <c r="V30" s="108">
        <v>160</v>
      </c>
      <c r="W30" s="108">
        <v>1</v>
      </c>
      <c r="X30" s="113">
        <v>2021</v>
      </c>
      <c r="Y30" s="113">
        <v>61</v>
      </c>
      <c r="Z30" s="113">
        <v>0</v>
      </c>
      <c r="AA30" s="114" t="s">
        <v>251</v>
      </c>
      <c r="AB30" s="109" t="s">
        <v>175</v>
      </c>
      <c r="AC30" s="107">
        <f>IF(O30=O29,0,1)</f>
        <v>1</v>
      </c>
    </row>
    <row r="31" spans="1:29" ht="15">
      <c r="A31" s="108">
        <v>2021</v>
      </c>
      <c r="B31" s="108">
        <v>369</v>
      </c>
      <c r="C31" s="109" t="s">
        <v>132</v>
      </c>
      <c r="D31" s="298" t="s">
        <v>252</v>
      </c>
      <c r="E31" s="109" t="s">
        <v>253</v>
      </c>
      <c r="F31" s="111" t="s">
        <v>254</v>
      </c>
      <c r="G31" s="112">
        <v>10.99</v>
      </c>
      <c r="H31" s="112">
        <v>-1.46</v>
      </c>
      <c r="I31" s="143" t="s">
        <v>121</v>
      </c>
      <c r="J31" s="112">
        <f>IF(I31="SI",G31-H31,G31)</f>
        <v>12.45</v>
      </c>
      <c r="K31" s="299" t="s">
        <v>255</v>
      </c>
      <c r="L31" s="108">
        <v>2021</v>
      </c>
      <c r="M31" s="108">
        <v>3343</v>
      </c>
      <c r="N31" s="109" t="s">
        <v>256</v>
      </c>
      <c r="O31" s="111" t="s">
        <v>257</v>
      </c>
      <c r="P31" s="109" t="s">
        <v>258</v>
      </c>
      <c r="Q31" s="109" t="s">
        <v>126</v>
      </c>
      <c r="R31" s="108">
        <v>2</v>
      </c>
      <c r="S31" s="111" t="s">
        <v>127</v>
      </c>
      <c r="T31" s="108">
        <v>1010503</v>
      </c>
      <c r="U31" s="108">
        <v>470</v>
      </c>
      <c r="V31" s="108">
        <v>221</v>
      </c>
      <c r="W31" s="108">
        <v>99</v>
      </c>
      <c r="X31" s="113">
        <v>2021</v>
      </c>
      <c r="Y31" s="113">
        <v>102</v>
      </c>
      <c r="Z31" s="113">
        <v>0</v>
      </c>
      <c r="AA31" s="114" t="s">
        <v>259</v>
      </c>
      <c r="AB31" s="109" t="s">
        <v>260</v>
      </c>
      <c r="AC31" s="107">
        <f>IF(O31=O30,0,1)</f>
        <v>1</v>
      </c>
    </row>
    <row r="32" spans="1:29" ht="15">
      <c r="A32" s="108">
        <v>2021</v>
      </c>
      <c r="B32" s="108">
        <v>372</v>
      </c>
      <c r="C32" s="109" t="s">
        <v>132</v>
      </c>
      <c r="D32" s="298" t="s">
        <v>261</v>
      </c>
      <c r="E32" s="109" t="s">
        <v>262</v>
      </c>
      <c r="F32" s="111" t="s">
        <v>254</v>
      </c>
      <c r="G32" s="112">
        <v>-9.65</v>
      </c>
      <c r="H32" s="112">
        <v>-27.95</v>
      </c>
      <c r="I32" s="143" t="s">
        <v>121</v>
      </c>
      <c r="J32" s="112">
        <f>IF(I32="SI",G32-H32,G32)</f>
        <v>18.299999999999997</v>
      </c>
      <c r="K32" s="299" t="s">
        <v>255</v>
      </c>
      <c r="L32" s="108">
        <v>2021</v>
      </c>
      <c r="M32" s="108">
        <v>3101</v>
      </c>
      <c r="N32" s="109" t="s">
        <v>263</v>
      </c>
      <c r="O32" s="111" t="s">
        <v>257</v>
      </c>
      <c r="P32" s="109" t="s">
        <v>258</v>
      </c>
      <c r="Q32" s="109" t="s">
        <v>126</v>
      </c>
      <c r="R32" s="108">
        <v>2</v>
      </c>
      <c r="S32" s="111" t="s">
        <v>127</v>
      </c>
      <c r="T32" s="108">
        <v>1010203</v>
      </c>
      <c r="U32" s="108">
        <v>140</v>
      </c>
      <c r="V32" s="108">
        <v>70</v>
      </c>
      <c r="W32" s="108">
        <v>1</v>
      </c>
      <c r="X32" s="113">
        <v>2021</v>
      </c>
      <c r="Y32" s="113">
        <v>100</v>
      </c>
      <c r="Z32" s="113">
        <v>0</v>
      </c>
      <c r="AA32" s="114" t="s">
        <v>259</v>
      </c>
      <c r="AB32" s="109" t="s">
        <v>264</v>
      </c>
      <c r="AC32" s="107">
        <f>IF(O32=O31,0,1)</f>
        <v>0</v>
      </c>
    </row>
    <row r="33" spans="1:29" ht="15">
      <c r="A33" s="108">
        <v>2022</v>
      </c>
      <c r="B33" s="108">
        <v>79</v>
      </c>
      <c r="C33" s="109" t="s">
        <v>143</v>
      </c>
      <c r="D33" s="298" t="s">
        <v>265</v>
      </c>
      <c r="E33" s="109" t="s">
        <v>220</v>
      </c>
      <c r="F33" s="111" t="s">
        <v>254</v>
      </c>
      <c r="G33" s="112">
        <v>12.24</v>
      </c>
      <c r="H33" s="112">
        <v>0.58</v>
      </c>
      <c r="I33" s="143" t="s">
        <v>121</v>
      </c>
      <c r="J33" s="112">
        <f>IF(I33="SI",G33-H33,G33)</f>
        <v>11.66</v>
      </c>
      <c r="K33" s="299" t="s">
        <v>255</v>
      </c>
      <c r="L33" s="108">
        <v>2022</v>
      </c>
      <c r="M33" s="108">
        <v>838</v>
      </c>
      <c r="N33" s="109" t="s">
        <v>165</v>
      </c>
      <c r="O33" s="111" t="s">
        <v>257</v>
      </c>
      <c r="P33" s="109" t="s">
        <v>258</v>
      </c>
      <c r="Q33" s="109" t="s">
        <v>126</v>
      </c>
      <c r="R33" s="108">
        <v>2</v>
      </c>
      <c r="S33" s="111" t="s">
        <v>127</v>
      </c>
      <c r="T33" s="108">
        <v>1050103</v>
      </c>
      <c r="U33" s="108">
        <v>2010</v>
      </c>
      <c r="V33" s="108">
        <v>352</v>
      </c>
      <c r="W33" s="108">
        <v>99</v>
      </c>
      <c r="X33" s="113">
        <v>2021</v>
      </c>
      <c r="Y33" s="113">
        <v>101</v>
      </c>
      <c r="Z33" s="113">
        <v>0</v>
      </c>
      <c r="AA33" s="114" t="s">
        <v>266</v>
      </c>
      <c r="AB33" s="109" t="s">
        <v>267</v>
      </c>
      <c r="AC33" s="107">
        <f>IF(O33=O32,0,1)</f>
        <v>0</v>
      </c>
    </row>
    <row r="34" spans="1:29" ht="15">
      <c r="A34" s="108">
        <v>2022</v>
      </c>
      <c r="B34" s="108">
        <v>80</v>
      </c>
      <c r="C34" s="109" t="s">
        <v>143</v>
      </c>
      <c r="D34" s="298" t="s">
        <v>268</v>
      </c>
      <c r="E34" s="109" t="s">
        <v>220</v>
      </c>
      <c r="F34" s="111" t="s">
        <v>254</v>
      </c>
      <c r="G34" s="112">
        <v>46.27</v>
      </c>
      <c r="H34" s="112">
        <v>2.2</v>
      </c>
      <c r="I34" s="143" t="s">
        <v>121</v>
      </c>
      <c r="J34" s="112">
        <f>IF(I34="SI",G34-H34,G34)</f>
        <v>44.07</v>
      </c>
      <c r="K34" s="299" t="s">
        <v>255</v>
      </c>
      <c r="L34" s="108">
        <v>2022</v>
      </c>
      <c r="M34" s="108">
        <v>837</v>
      </c>
      <c r="N34" s="109" t="s">
        <v>165</v>
      </c>
      <c r="O34" s="111" t="s">
        <v>257</v>
      </c>
      <c r="P34" s="109" t="s">
        <v>258</v>
      </c>
      <c r="Q34" s="109" t="s">
        <v>126</v>
      </c>
      <c r="R34" s="108">
        <v>2</v>
      </c>
      <c r="S34" s="111" t="s">
        <v>127</v>
      </c>
      <c r="T34" s="108">
        <v>1010503</v>
      </c>
      <c r="U34" s="108">
        <v>470</v>
      </c>
      <c r="V34" s="108">
        <v>221</v>
      </c>
      <c r="W34" s="108">
        <v>99</v>
      </c>
      <c r="X34" s="113">
        <v>2021</v>
      </c>
      <c r="Y34" s="113">
        <v>102</v>
      </c>
      <c r="Z34" s="113">
        <v>0</v>
      </c>
      <c r="AA34" s="114" t="s">
        <v>266</v>
      </c>
      <c r="AB34" s="109" t="s">
        <v>267</v>
      </c>
      <c r="AC34" s="107">
        <f>IF(O34=O33,0,1)</f>
        <v>0</v>
      </c>
    </row>
    <row r="35" spans="1:29" ht="15">
      <c r="A35" s="108">
        <v>2022</v>
      </c>
      <c r="B35" s="108">
        <v>90</v>
      </c>
      <c r="C35" s="109" t="s">
        <v>269</v>
      </c>
      <c r="D35" s="298" t="s">
        <v>270</v>
      </c>
      <c r="E35" s="109" t="s">
        <v>220</v>
      </c>
      <c r="F35" s="111" t="s">
        <v>254</v>
      </c>
      <c r="G35" s="112">
        <v>1813.09</v>
      </c>
      <c r="H35" s="112">
        <v>86.34</v>
      </c>
      <c r="I35" s="143" t="s">
        <v>121</v>
      </c>
      <c r="J35" s="112">
        <f>IF(I35="SI",G35-H35,G35)</f>
        <v>1726.75</v>
      </c>
      <c r="K35" s="299" t="s">
        <v>255</v>
      </c>
      <c r="L35" s="108">
        <v>2022</v>
      </c>
      <c r="M35" s="108">
        <v>835</v>
      </c>
      <c r="N35" s="109" t="s">
        <v>165</v>
      </c>
      <c r="O35" s="111" t="s">
        <v>257</v>
      </c>
      <c r="P35" s="109" t="s">
        <v>258</v>
      </c>
      <c r="Q35" s="109" t="s">
        <v>126</v>
      </c>
      <c r="R35" s="108">
        <v>2</v>
      </c>
      <c r="S35" s="111" t="s">
        <v>127</v>
      </c>
      <c r="T35" s="108">
        <v>1040203</v>
      </c>
      <c r="U35" s="108">
        <v>1570</v>
      </c>
      <c r="V35" s="108">
        <v>310</v>
      </c>
      <c r="W35" s="108">
        <v>1</v>
      </c>
      <c r="X35" s="113">
        <v>2021</v>
      </c>
      <c r="Y35" s="113">
        <v>99</v>
      </c>
      <c r="Z35" s="113">
        <v>0</v>
      </c>
      <c r="AA35" s="114" t="s">
        <v>266</v>
      </c>
      <c r="AB35" s="109" t="s">
        <v>267</v>
      </c>
      <c r="AC35" s="107">
        <f>IF(O35=O34,0,1)</f>
        <v>0</v>
      </c>
    </row>
    <row r="36" spans="1:29" ht="15">
      <c r="A36" s="108">
        <v>2022</v>
      </c>
      <c r="B36" s="108">
        <v>90</v>
      </c>
      <c r="C36" s="109" t="s">
        <v>269</v>
      </c>
      <c r="D36" s="298" t="s">
        <v>270</v>
      </c>
      <c r="E36" s="109" t="s">
        <v>220</v>
      </c>
      <c r="F36" s="111" t="s">
        <v>254</v>
      </c>
      <c r="G36" s="112">
        <v>369.9</v>
      </c>
      <c r="H36" s="112">
        <v>17.61</v>
      </c>
      <c r="I36" s="143" t="s">
        <v>121</v>
      </c>
      <c r="J36" s="112">
        <f>IF(I36="SI",G36-H36,G36)</f>
        <v>352.28999999999996</v>
      </c>
      <c r="K36" s="299" t="s">
        <v>255</v>
      </c>
      <c r="L36" s="108">
        <v>2022</v>
      </c>
      <c r="M36" s="108">
        <v>835</v>
      </c>
      <c r="N36" s="109" t="s">
        <v>165</v>
      </c>
      <c r="O36" s="111" t="s">
        <v>257</v>
      </c>
      <c r="P36" s="109" t="s">
        <v>258</v>
      </c>
      <c r="Q36" s="109" t="s">
        <v>126</v>
      </c>
      <c r="R36" s="108">
        <v>2</v>
      </c>
      <c r="S36" s="111" t="s">
        <v>127</v>
      </c>
      <c r="T36" s="108">
        <v>1040203</v>
      </c>
      <c r="U36" s="108">
        <v>1570</v>
      </c>
      <c r="V36" s="108">
        <v>310</v>
      </c>
      <c r="W36" s="108">
        <v>1</v>
      </c>
      <c r="X36" s="113">
        <v>2022</v>
      </c>
      <c r="Y36" s="113">
        <v>102</v>
      </c>
      <c r="Z36" s="113">
        <v>0</v>
      </c>
      <c r="AA36" s="114" t="s">
        <v>266</v>
      </c>
      <c r="AB36" s="109" t="s">
        <v>267</v>
      </c>
      <c r="AC36" s="107">
        <f>IF(O36=O35,0,1)</f>
        <v>0</v>
      </c>
    </row>
    <row r="37" spans="1:29" ht="15">
      <c r="A37" s="108">
        <v>2022</v>
      </c>
      <c r="B37" s="108">
        <v>91</v>
      </c>
      <c r="C37" s="109" t="s">
        <v>269</v>
      </c>
      <c r="D37" s="298" t="s">
        <v>271</v>
      </c>
      <c r="E37" s="109" t="s">
        <v>220</v>
      </c>
      <c r="F37" s="111" t="s">
        <v>254</v>
      </c>
      <c r="G37" s="112">
        <v>1325.52</v>
      </c>
      <c r="H37" s="112">
        <v>63.12</v>
      </c>
      <c r="I37" s="143" t="s">
        <v>121</v>
      </c>
      <c r="J37" s="112">
        <f>IF(I37="SI",G37-H37,G37)</f>
        <v>1262.4</v>
      </c>
      <c r="K37" s="299" t="s">
        <v>272</v>
      </c>
      <c r="L37" s="108">
        <v>2022</v>
      </c>
      <c r="M37" s="108">
        <v>836</v>
      </c>
      <c r="N37" s="109" t="s">
        <v>165</v>
      </c>
      <c r="O37" s="111" t="s">
        <v>257</v>
      </c>
      <c r="P37" s="109" t="s">
        <v>258</v>
      </c>
      <c r="Q37" s="109" t="s">
        <v>126</v>
      </c>
      <c r="R37" s="108">
        <v>2</v>
      </c>
      <c r="S37" s="111" t="s">
        <v>127</v>
      </c>
      <c r="T37" s="108">
        <v>1010203</v>
      </c>
      <c r="U37" s="108">
        <v>140</v>
      </c>
      <c r="V37" s="108">
        <v>70</v>
      </c>
      <c r="W37" s="108">
        <v>1</v>
      </c>
      <c r="X37" s="113">
        <v>2022</v>
      </c>
      <c r="Y37" s="113">
        <v>103</v>
      </c>
      <c r="Z37" s="113">
        <v>0</v>
      </c>
      <c r="AA37" s="114" t="s">
        <v>266</v>
      </c>
      <c r="AB37" s="109" t="s">
        <v>267</v>
      </c>
      <c r="AC37" s="107">
        <f>IF(O37=O36,0,1)</f>
        <v>0</v>
      </c>
    </row>
    <row r="38" spans="1:29" ht="15">
      <c r="A38" s="108">
        <v>2022</v>
      </c>
      <c r="B38" s="108">
        <v>82</v>
      </c>
      <c r="C38" s="109" t="s">
        <v>143</v>
      </c>
      <c r="D38" s="298" t="s">
        <v>273</v>
      </c>
      <c r="E38" s="109" t="s">
        <v>139</v>
      </c>
      <c r="F38" s="111" t="s">
        <v>274</v>
      </c>
      <c r="G38" s="112">
        <v>684.42</v>
      </c>
      <c r="H38" s="112">
        <v>123.42</v>
      </c>
      <c r="I38" s="143" t="s">
        <v>121</v>
      </c>
      <c r="J38" s="112">
        <f>IF(I38="SI",G38-H38,G38)</f>
        <v>561</v>
      </c>
      <c r="K38" s="299" t="s">
        <v>275</v>
      </c>
      <c r="L38" s="108">
        <v>2022</v>
      </c>
      <c r="M38" s="108">
        <v>918</v>
      </c>
      <c r="N38" s="109" t="s">
        <v>148</v>
      </c>
      <c r="O38" s="111" t="s">
        <v>276</v>
      </c>
      <c r="P38" s="109" t="s">
        <v>277</v>
      </c>
      <c r="Q38" s="109" t="s">
        <v>126</v>
      </c>
      <c r="R38" s="108">
        <v>2</v>
      </c>
      <c r="S38" s="111" t="s">
        <v>127</v>
      </c>
      <c r="T38" s="108">
        <v>1010203</v>
      </c>
      <c r="U38" s="108">
        <v>140</v>
      </c>
      <c r="V38" s="108">
        <v>70</v>
      </c>
      <c r="W38" s="108">
        <v>3</v>
      </c>
      <c r="X38" s="113">
        <v>2022</v>
      </c>
      <c r="Y38" s="113">
        <v>14</v>
      </c>
      <c r="Z38" s="113">
        <v>0</v>
      </c>
      <c r="AA38" s="114" t="s">
        <v>141</v>
      </c>
      <c r="AB38" s="109" t="s">
        <v>278</v>
      </c>
      <c r="AC38" s="107">
        <f>IF(O38=O37,0,1)</f>
        <v>1</v>
      </c>
    </row>
    <row r="39" spans="1:29" ht="15">
      <c r="A39" s="108">
        <v>2022</v>
      </c>
      <c r="B39" s="108">
        <v>103</v>
      </c>
      <c r="C39" s="109" t="s">
        <v>279</v>
      </c>
      <c r="D39" s="298" t="s">
        <v>280</v>
      </c>
      <c r="E39" s="109" t="s">
        <v>281</v>
      </c>
      <c r="F39" s="111"/>
      <c r="G39" s="112">
        <v>3398.52</v>
      </c>
      <c r="H39" s="112">
        <v>0</v>
      </c>
      <c r="I39" s="143" t="s">
        <v>121</v>
      </c>
      <c r="J39" s="112">
        <f>IF(I39="SI",G39-H39,G39)</f>
        <v>3398.52</v>
      </c>
      <c r="K39" s="299" t="s">
        <v>282</v>
      </c>
      <c r="L39" s="108">
        <v>2022</v>
      </c>
      <c r="M39" s="108">
        <v>1202</v>
      </c>
      <c r="N39" s="109" t="s">
        <v>283</v>
      </c>
      <c r="O39" s="111" t="s">
        <v>284</v>
      </c>
      <c r="P39" s="109" t="s">
        <v>285</v>
      </c>
      <c r="Q39" s="109" t="s">
        <v>126</v>
      </c>
      <c r="R39" s="108">
        <v>3</v>
      </c>
      <c r="S39" s="111" t="s">
        <v>151</v>
      </c>
      <c r="T39" s="108">
        <v>2090605</v>
      </c>
      <c r="U39" s="108">
        <v>9070</v>
      </c>
      <c r="V39" s="108">
        <v>784</v>
      </c>
      <c r="W39" s="108">
        <v>99</v>
      </c>
      <c r="X39" s="113">
        <v>2022</v>
      </c>
      <c r="Y39" s="113">
        <v>71</v>
      </c>
      <c r="Z39" s="113">
        <v>0</v>
      </c>
      <c r="AA39" s="114" t="s">
        <v>286</v>
      </c>
      <c r="AB39" s="109" t="s">
        <v>287</v>
      </c>
      <c r="AC39" s="107">
        <f>IF(O39=O38,0,1)</f>
        <v>1</v>
      </c>
    </row>
    <row r="40" spans="1:29" ht="15">
      <c r="A40" s="108">
        <v>2022</v>
      </c>
      <c r="B40" s="108">
        <v>103</v>
      </c>
      <c r="C40" s="109" t="s">
        <v>279</v>
      </c>
      <c r="D40" s="298" t="s">
        <v>280</v>
      </c>
      <c r="E40" s="109" t="s">
        <v>281</v>
      </c>
      <c r="F40" s="111"/>
      <c r="G40" s="112">
        <v>7866.96</v>
      </c>
      <c r="H40" s="112">
        <v>2031.48</v>
      </c>
      <c r="I40" s="143" t="s">
        <v>121</v>
      </c>
      <c r="J40" s="112">
        <f>IF(I40="SI",G40-H40,G40)</f>
        <v>5835.48</v>
      </c>
      <c r="K40" s="299" t="s">
        <v>282</v>
      </c>
      <c r="L40" s="108">
        <v>2022</v>
      </c>
      <c r="M40" s="108">
        <v>1202</v>
      </c>
      <c r="N40" s="109" t="s">
        <v>283</v>
      </c>
      <c r="O40" s="111" t="s">
        <v>284</v>
      </c>
      <c r="P40" s="109" t="s">
        <v>285</v>
      </c>
      <c r="Q40" s="109" t="s">
        <v>126</v>
      </c>
      <c r="R40" s="108">
        <v>3</v>
      </c>
      <c r="S40" s="111" t="s">
        <v>151</v>
      </c>
      <c r="T40" s="108">
        <v>2090605</v>
      </c>
      <c r="U40" s="108">
        <v>9070</v>
      </c>
      <c r="V40" s="108">
        <v>784</v>
      </c>
      <c r="W40" s="108">
        <v>99</v>
      </c>
      <c r="X40" s="113">
        <v>2022</v>
      </c>
      <c r="Y40" s="113">
        <v>72</v>
      </c>
      <c r="Z40" s="113">
        <v>0</v>
      </c>
      <c r="AA40" s="114" t="s">
        <v>286</v>
      </c>
      <c r="AB40" s="109" t="s">
        <v>287</v>
      </c>
      <c r="AC40" s="107">
        <f>IF(O40=O39,0,1)</f>
        <v>0</v>
      </c>
    </row>
    <row r="41" spans="1:29" ht="15">
      <c r="A41" s="108">
        <v>2021</v>
      </c>
      <c r="B41" s="108">
        <v>339</v>
      </c>
      <c r="C41" s="109" t="s">
        <v>288</v>
      </c>
      <c r="D41" s="298" t="s">
        <v>289</v>
      </c>
      <c r="E41" s="109" t="s">
        <v>263</v>
      </c>
      <c r="F41" s="111" t="s">
        <v>290</v>
      </c>
      <c r="G41" s="112">
        <v>657</v>
      </c>
      <c r="H41" s="112">
        <v>0</v>
      </c>
      <c r="I41" s="143" t="s">
        <v>213</v>
      </c>
      <c r="J41" s="112">
        <f>IF(I41="SI",G41-H41,G41)</f>
        <v>657</v>
      </c>
      <c r="K41" s="299" t="s">
        <v>291</v>
      </c>
      <c r="L41" s="108">
        <v>2021</v>
      </c>
      <c r="M41" s="108">
        <v>3114</v>
      </c>
      <c r="N41" s="109" t="s">
        <v>292</v>
      </c>
      <c r="O41" s="111" t="s">
        <v>293</v>
      </c>
      <c r="P41" s="109" t="s">
        <v>294</v>
      </c>
      <c r="Q41" s="109" t="s">
        <v>126</v>
      </c>
      <c r="R41" s="108">
        <v>2</v>
      </c>
      <c r="S41" s="111" t="s">
        <v>127</v>
      </c>
      <c r="T41" s="108">
        <v>1050102</v>
      </c>
      <c r="U41" s="108">
        <v>2000</v>
      </c>
      <c r="V41" s="108">
        <v>599</v>
      </c>
      <c r="W41" s="108">
        <v>99</v>
      </c>
      <c r="X41" s="113">
        <v>2021</v>
      </c>
      <c r="Y41" s="113">
        <v>238</v>
      </c>
      <c r="Z41" s="113">
        <v>0</v>
      </c>
      <c r="AA41" s="114" t="s">
        <v>154</v>
      </c>
      <c r="AB41" s="109" t="s">
        <v>295</v>
      </c>
      <c r="AC41" s="107">
        <f>IF(O41=O40,0,1)</f>
        <v>1</v>
      </c>
    </row>
    <row r="42" spans="1:29" ht="15">
      <c r="A42" s="108">
        <v>2021</v>
      </c>
      <c r="B42" s="108">
        <v>340</v>
      </c>
      <c r="C42" s="109" t="s">
        <v>288</v>
      </c>
      <c r="D42" s="298" t="s">
        <v>296</v>
      </c>
      <c r="E42" s="109" t="s">
        <v>263</v>
      </c>
      <c r="F42" s="111" t="s">
        <v>297</v>
      </c>
      <c r="G42" s="112">
        <v>657.1</v>
      </c>
      <c r="H42" s="112">
        <v>0</v>
      </c>
      <c r="I42" s="143" t="s">
        <v>213</v>
      </c>
      <c r="J42" s="112">
        <f>IF(I42="SI",G42-H42,G42)</f>
        <v>657.1</v>
      </c>
      <c r="K42" s="299" t="s">
        <v>298</v>
      </c>
      <c r="L42" s="108">
        <v>2021</v>
      </c>
      <c r="M42" s="108">
        <v>3104</v>
      </c>
      <c r="N42" s="109" t="s">
        <v>263</v>
      </c>
      <c r="O42" s="111" t="s">
        <v>299</v>
      </c>
      <c r="P42" s="109" t="s">
        <v>300</v>
      </c>
      <c r="Q42" s="109" t="s">
        <v>126</v>
      </c>
      <c r="R42" s="108">
        <v>2</v>
      </c>
      <c r="S42" s="111" t="s">
        <v>127</v>
      </c>
      <c r="T42" s="108">
        <v>1050102</v>
      </c>
      <c r="U42" s="108">
        <v>2000</v>
      </c>
      <c r="V42" s="108">
        <v>599</v>
      </c>
      <c r="W42" s="108">
        <v>99</v>
      </c>
      <c r="X42" s="113">
        <v>2021</v>
      </c>
      <c r="Y42" s="113">
        <v>237</v>
      </c>
      <c r="Z42" s="113">
        <v>0</v>
      </c>
      <c r="AA42" s="114" t="s">
        <v>154</v>
      </c>
      <c r="AB42" s="109" t="s">
        <v>295</v>
      </c>
      <c r="AC42" s="107">
        <f>IF(O42=O41,0,1)</f>
        <v>1</v>
      </c>
    </row>
    <row r="43" spans="1:29" ht="15">
      <c r="A43" s="108">
        <v>2022</v>
      </c>
      <c r="B43" s="108">
        <v>83</v>
      </c>
      <c r="C43" s="109" t="s">
        <v>143</v>
      </c>
      <c r="D43" s="298" t="s">
        <v>301</v>
      </c>
      <c r="E43" s="109" t="s">
        <v>139</v>
      </c>
      <c r="F43" s="111" t="s">
        <v>302</v>
      </c>
      <c r="G43" s="112">
        <v>161.13</v>
      </c>
      <c r="H43" s="112">
        <v>29.06</v>
      </c>
      <c r="I43" s="143" t="s">
        <v>121</v>
      </c>
      <c r="J43" s="112">
        <f>IF(I43="SI",G43-H43,G43)</f>
        <v>132.07</v>
      </c>
      <c r="K43" s="299" t="s">
        <v>303</v>
      </c>
      <c r="L43" s="108">
        <v>2022</v>
      </c>
      <c r="M43" s="108">
        <v>917</v>
      </c>
      <c r="N43" s="109" t="s">
        <v>148</v>
      </c>
      <c r="O43" s="111" t="s">
        <v>304</v>
      </c>
      <c r="P43" s="109" t="s">
        <v>305</v>
      </c>
      <c r="Q43" s="109" t="s">
        <v>126</v>
      </c>
      <c r="R43" s="108">
        <v>2</v>
      </c>
      <c r="S43" s="111" t="s">
        <v>127</v>
      </c>
      <c r="T43" s="108">
        <v>1010203</v>
      </c>
      <c r="U43" s="108">
        <v>140</v>
      </c>
      <c r="V43" s="108">
        <v>70</v>
      </c>
      <c r="W43" s="108">
        <v>1</v>
      </c>
      <c r="X43" s="113">
        <v>2022</v>
      </c>
      <c r="Y43" s="113">
        <v>15</v>
      </c>
      <c r="Z43" s="113">
        <v>0</v>
      </c>
      <c r="AA43" s="114" t="s">
        <v>152</v>
      </c>
      <c r="AB43" s="109" t="s">
        <v>278</v>
      </c>
      <c r="AC43" s="107">
        <f>IF(O43=O42,0,1)</f>
        <v>1</v>
      </c>
    </row>
    <row r="44" spans="1:29" ht="15">
      <c r="A44" s="108">
        <v>2022</v>
      </c>
      <c r="B44" s="108">
        <v>66</v>
      </c>
      <c r="C44" s="109" t="s">
        <v>165</v>
      </c>
      <c r="D44" s="298" t="s">
        <v>306</v>
      </c>
      <c r="E44" s="109" t="s">
        <v>307</v>
      </c>
      <c r="F44" s="111" t="s">
        <v>308</v>
      </c>
      <c r="G44" s="112">
        <v>2052.04</v>
      </c>
      <c r="H44" s="112">
        <v>370.04</v>
      </c>
      <c r="I44" s="143" t="s">
        <v>121</v>
      </c>
      <c r="J44" s="112">
        <f>IF(I44="SI",G44-H44,G44)</f>
        <v>1682</v>
      </c>
      <c r="K44" s="299" t="s">
        <v>309</v>
      </c>
      <c r="L44" s="108">
        <v>2022</v>
      </c>
      <c r="M44" s="108">
        <v>672</v>
      </c>
      <c r="N44" s="109" t="s">
        <v>310</v>
      </c>
      <c r="O44" s="111" t="s">
        <v>311</v>
      </c>
      <c r="P44" s="109" t="s">
        <v>312</v>
      </c>
      <c r="Q44" s="109" t="s">
        <v>126</v>
      </c>
      <c r="R44" s="108">
        <v>2</v>
      </c>
      <c r="S44" s="111" t="s">
        <v>127</v>
      </c>
      <c r="T44" s="108">
        <v>2010105</v>
      </c>
      <c r="U44" s="108">
        <v>5770</v>
      </c>
      <c r="V44" s="108">
        <v>691</v>
      </c>
      <c r="W44" s="108">
        <v>99</v>
      </c>
      <c r="X44" s="113">
        <v>2021</v>
      </c>
      <c r="Y44" s="113">
        <v>261</v>
      </c>
      <c r="Z44" s="113">
        <v>0</v>
      </c>
      <c r="AA44" s="114" t="s">
        <v>143</v>
      </c>
      <c r="AB44" s="109" t="s">
        <v>313</v>
      </c>
      <c r="AC44" s="107">
        <f>IF(O44=O43,0,1)</f>
        <v>1</v>
      </c>
    </row>
    <row r="45" spans="1:29" ht="15">
      <c r="A45" s="108">
        <v>2021</v>
      </c>
      <c r="B45" s="108">
        <v>344</v>
      </c>
      <c r="C45" s="109" t="s">
        <v>117</v>
      </c>
      <c r="D45" s="298" t="s">
        <v>314</v>
      </c>
      <c r="E45" s="109" t="s">
        <v>315</v>
      </c>
      <c r="F45" s="111" t="s">
        <v>316</v>
      </c>
      <c r="G45" s="112">
        <v>197.16</v>
      </c>
      <c r="H45" s="112">
        <v>0</v>
      </c>
      <c r="I45" s="143" t="s">
        <v>213</v>
      </c>
      <c r="J45" s="112">
        <f>IF(I45="SI",G45-H45,G45)</f>
        <v>197.16</v>
      </c>
      <c r="K45" s="299" t="s">
        <v>317</v>
      </c>
      <c r="L45" s="108">
        <v>2021</v>
      </c>
      <c r="M45" s="108">
        <v>3220</v>
      </c>
      <c r="N45" s="109" t="s">
        <v>318</v>
      </c>
      <c r="O45" s="111" t="s">
        <v>319</v>
      </c>
      <c r="P45" s="109" t="s">
        <v>320</v>
      </c>
      <c r="Q45" s="109" t="s">
        <v>126</v>
      </c>
      <c r="R45" s="108">
        <v>2</v>
      </c>
      <c r="S45" s="111" t="s">
        <v>127</v>
      </c>
      <c r="T45" s="108">
        <v>1010403</v>
      </c>
      <c r="U45" s="108">
        <v>360</v>
      </c>
      <c r="V45" s="108">
        <v>156</v>
      </c>
      <c r="W45" s="108">
        <v>99</v>
      </c>
      <c r="X45" s="113">
        <v>2021</v>
      </c>
      <c r="Y45" s="113">
        <v>14</v>
      </c>
      <c r="Z45" s="113">
        <v>0</v>
      </c>
      <c r="AA45" s="114" t="s">
        <v>128</v>
      </c>
      <c r="AB45" s="109" t="s">
        <v>321</v>
      </c>
      <c r="AC45" s="107">
        <f>IF(O45=O44,0,1)</f>
        <v>1</v>
      </c>
    </row>
    <row r="46" spans="1:29" ht="15">
      <c r="A46" s="108">
        <v>2022</v>
      </c>
      <c r="B46" s="108">
        <v>49</v>
      </c>
      <c r="C46" s="109" t="s">
        <v>167</v>
      </c>
      <c r="D46" s="298" t="s">
        <v>322</v>
      </c>
      <c r="E46" s="109" t="s">
        <v>211</v>
      </c>
      <c r="F46" s="111" t="s">
        <v>316</v>
      </c>
      <c r="G46" s="112">
        <v>17.36</v>
      </c>
      <c r="H46" s="112">
        <v>0</v>
      </c>
      <c r="I46" s="143" t="s">
        <v>213</v>
      </c>
      <c r="J46" s="112">
        <f>IF(I46="SI",G46-H46,G46)</f>
        <v>17.36</v>
      </c>
      <c r="K46" s="299" t="s">
        <v>317</v>
      </c>
      <c r="L46" s="108">
        <v>2022</v>
      </c>
      <c r="M46" s="108">
        <v>510</v>
      </c>
      <c r="N46" s="109" t="s">
        <v>215</v>
      </c>
      <c r="O46" s="111" t="s">
        <v>319</v>
      </c>
      <c r="P46" s="109" t="s">
        <v>320</v>
      </c>
      <c r="Q46" s="109" t="s">
        <v>126</v>
      </c>
      <c r="R46" s="108">
        <v>2</v>
      </c>
      <c r="S46" s="111" t="s">
        <v>127</v>
      </c>
      <c r="T46" s="108">
        <v>1010403</v>
      </c>
      <c r="U46" s="108">
        <v>360</v>
      </c>
      <c r="V46" s="108">
        <v>156</v>
      </c>
      <c r="W46" s="108">
        <v>99</v>
      </c>
      <c r="X46" s="113">
        <v>2021</v>
      </c>
      <c r="Y46" s="113">
        <v>14</v>
      </c>
      <c r="Z46" s="113">
        <v>0</v>
      </c>
      <c r="AA46" s="114" t="s">
        <v>143</v>
      </c>
      <c r="AB46" s="109" t="s">
        <v>323</v>
      </c>
      <c r="AC46" s="107">
        <f>IF(O46=O45,0,1)</f>
        <v>0</v>
      </c>
    </row>
    <row r="47" spans="1:29" ht="15">
      <c r="A47" s="108">
        <v>2022</v>
      </c>
      <c r="B47" s="108">
        <v>63</v>
      </c>
      <c r="C47" s="109" t="s">
        <v>167</v>
      </c>
      <c r="D47" s="298" t="s">
        <v>324</v>
      </c>
      <c r="E47" s="109" t="s">
        <v>325</v>
      </c>
      <c r="F47" s="111" t="s">
        <v>316</v>
      </c>
      <c r="G47" s="112">
        <v>0.98</v>
      </c>
      <c r="H47" s="112">
        <v>0</v>
      </c>
      <c r="I47" s="143" t="s">
        <v>213</v>
      </c>
      <c r="J47" s="112">
        <f>IF(I47="SI",G47-H47,G47)</f>
        <v>0.98</v>
      </c>
      <c r="K47" s="299" t="s">
        <v>317</v>
      </c>
      <c r="L47" s="108">
        <v>2022</v>
      </c>
      <c r="M47" s="108">
        <v>647</v>
      </c>
      <c r="N47" s="109" t="s">
        <v>326</v>
      </c>
      <c r="O47" s="111" t="s">
        <v>319</v>
      </c>
      <c r="P47" s="109" t="s">
        <v>320</v>
      </c>
      <c r="Q47" s="109" t="s">
        <v>126</v>
      </c>
      <c r="R47" s="108">
        <v>2</v>
      </c>
      <c r="S47" s="111" t="s">
        <v>127</v>
      </c>
      <c r="T47" s="108">
        <v>1010403</v>
      </c>
      <c r="U47" s="108">
        <v>360</v>
      </c>
      <c r="V47" s="108">
        <v>156</v>
      </c>
      <c r="W47" s="108">
        <v>99</v>
      </c>
      <c r="X47" s="113">
        <v>2021</v>
      </c>
      <c r="Y47" s="113">
        <v>14</v>
      </c>
      <c r="Z47" s="113">
        <v>0</v>
      </c>
      <c r="AA47" s="114" t="s">
        <v>143</v>
      </c>
      <c r="AB47" s="109" t="s">
        <v>148</v>
      </c>
      <c r="AC47" s="107">
        <f>IF(O47=O46,0,1)</f>
        <v>0</v>
      </c>
    </row>
    <row r="48" spans="1:29" ht="15">
      <c r="A48" s="108">
        <v>2022</v>
      </c>
      <c r="B48" s="108">
        <v>40</v>
      </c>
      <c r="C48" s="109" t="s">
        <v>209</v>
      </c>
      <c r="D48" s="298" t="s">
        <v>327</v>
      </c>
      <c r="E48" s="109" t="s">
        <v>328</v>
      </c>
      <c r="F48" s="111" t="s">
        <v>329</v>
      </c>
      <c r="G48" s="112">
        <v>1195.6</v>
      </c>
      <c r="H48" s="112">
        <v>215.6</v>
      </c>
      <c r="I48" s="143" t="s">
        <v>121</v>
      </c>
      <c r="J48" s="112">
        <f>IF(I48="SI",G48-H48,G48)</f>
        <v>979.9999999999999</v>
      </c>
      <c r="K48" s="299" t="s">
        <v>330</v>
      </c>
      <c r="L48" s="108">
        <v>2022</v>
      </c>
      <c r="M48" s="108">
        <v>496</v>
      </c>
      <c r="N48" s="109" t="s">
        <v>331</v>
      </c>
      <c r="O48" s="111" t="s">
        <v>332</v>
      </c>
      <c r="P48" s="109" t="s">
        <v>333</v>
      </c>
      <c r="Q48" s="109" t="s">
        <v>126</v>
      </c>
      <c r="R48" s="108">
        <v>3</v>
      </c>
      <c r="S48" s="111" t="s">
        <v>151</v>
      </c>
      <c r="T48" s="108">
        <v>2080105</v>
      </c>
      <c r="U48" s="108">
        <v>8270</v>
      </c>
      <c r="V48" s="108">
        <v>785</v>
      </c>
      <c r="W48" s="108">
        <v>99</v>
      </c>
      <c r="X48" s="113">
        <v>2021</v>
      </c>
      <c r="Y48" s="113">
        <v>264</v>
      </c>
      <c r="Z48" s="113">
        <v>0</v>
      </c>
      <c r="AA48" s="114" t="s">
        <v>334</v>
      </c>
      <c r="AB48" s="109" t="s">
        <v>335</v>
      </c>
      <c r="AC48" s="107">
        <f>IF(O48=O47,0,1)</f>
        <v>1</v>
      </c>
    </row>
    <row r="49" spans="1:29" ht="15">
      <c r="A49" s="108">
        <v>2022</v>
      </c>
      <c r="B49" s="108">
        <v>81</v>
      </c>
      <c r="C49" s="109" t="s">
        <v>143</v>
      </c>
      <c r="D49" s="298" t="s">
        <v>336</v>
      </c>
      <c r="E49" s="109" t="s">
        <v>334</v>
      </c>
      <c r="F49" s="111" t="s">
        <v>337</v>
      </c>
      <c r="G49" s="112">
        <v>390.4</v>
      </c>
      <c r="H49" s="112">
        <v>70.4</v>
      </c>
      <c r="I49" s="143" t="s">
        <v>121</v>
      </c>
      <c r="J49" s="112">
        <f>IF(I49="SI",G49-H49,G49)</f>
        <v>320</v>
      </c>
      <c r="K49" s="299" t="s">
        <v>338</v>
      </c>
      <c r="L49" s="108">
        <v>2022</v>
      </c>
      <c r="M49" s="108">
        <v>859</v>
      </c>
      <c r="N49" s="109" t="s">
        <v>339</v>
      </c>
      <c r="O49" s="111" t="s">
        <v>340</v>
      </c>
      <c r="P49" s="109" t="s">
        <v>341</v>
      </c>
      <c r="Q49" s="109" t="s">
        <v>126</v>
      </c>
      <c r="R49" s="108">
        <v>3</v>
      </c>
      <c r="S49" s="111" t="s">
        <v>151</v>
      </c>
      <c r="T49" s="108">
        <v>1090603</v>
      </c>
      <c r="U49" s="108">
        <v>3660</v>
      </c>
      <c r="V49" s="108">
        <v>477</v>
      </c>
      <c r="W49" s="108">
        <v>1</v>
      </c>
      <c r="X49" s="113">
        <v>2022</v>
      </c>
      <c r="Y49" s="113">
        <v>87</v>
      </c>
      <c r="Z49" s="113">
        <v>0</v>
      </c>
      <c r="AA49" s="114" t="s">
        <v>152</v>
      </c>
      <c r="AB49" s="109" t="s">
        <v>342</v>
      </c>
      <c r="AC49" s="107">
        <f>IF(O49=O48,0,1)</f>
        <v>1</v>
      </c>
    </row>
    <row r="50" spans="1:29" ht="15">
      <c r="A50" s="108">
        <v>2022</v>
      </c>
      <c r="B50" s="108">
        <v>67</v>
      </c>
      <c r="C50" s="109" t="s">
        <v>165</v>
      </c>
      <c r="D50" s="298" t="s">
        <v>343</v>
      </c>
      <c r="E50" s="109" t="s">
        <v>307</v>
      </c>
      <c r="F50" s="111" t="s">
        <v>344</v>
      </c>
      <c r="G50" s="112">
        <v>179.95</v>
      </c>
      <c r="H50" s="112">
        <v>32.45</v>
      </c>
      <c r="I50" s="143" t="s">
        <v>121</v>
      </c>
      <c r="J50" s="112">
        <f>IF(I50="SI",G50-H50,G50)</f>
        <v>147.5</v>
      </c>
      <c r="K50" s="299" t="s">
        <v>345</v>
      </c>
      <c r="L50" s="108">
        <v>2022</v>
      </c>
      <c r="M50" s="108">
        <v>671</v>
      </c>
      <c r="N50" s="109" t="s">
        <v>310</v>
      </c>
      <c r="O50" s="111" t="s">
        <v>346</v>
      </c>
      <c r="P50" s="109" t="s">
        <v>347</v>
      </c>
      <c r="Q50" s="109" t="s">
        <v>126</v>
      </c>
      <c r="R50" s="108">
        <v>2</v>
      </c>
      <c r="S50" s="111" t="s">
        <v>127</v>
      </c>
      <c r="T50" s="108">
        <v>1010202</v>
      </c>
      <c r="U50" s="108">
        <v>130</v>
      </c>
      <c r="V50" s="108">
        <v>70</v>
      </c>
      <c r="W50" s="108">
        <v>99</v>
      </c>
      <c r="X50" s="113">
        <v>2022</v>
      </c>
      <c r="Y50" s="113">
        <v>41</v>
      </c>
      <c r="Z50" s="113">
        <v>0</v>
      </c>
      <c r="AA50" s="114" t="s">
        <v>143</v>
      </c>
      <c r="AB50" s="109" t="s">
        <v>348</v>
      </c>
      <c r="AC50" s="107">
        <f>IF(O50=O49,0,1)</f>
        <v>1</v>
      </c>
    </row>
    <row r="51" spans="1:29" ht="15">
      <c r="A51" s="108">
        <v>2021</v>
      </c>
      <c r="B51" s="108">
        <v>338</v>
      </c>
      <c r="C51" s="109" t="s">
        <v>288</v>
      </c>
      <c r="D51" s="298" t="s">
        <v>349</v>
      </c>
      <c r="E51" s="109" t="s">
        <v>292</v>
      </c>
      <c r="F51" s="111" t="s">
        <v>350</v>
      </c>
      <c r="G51" s="112">
        <v>657.49</v>
      </c>
      <c r="H51" s="112">
        <v>0</v>
      </c>
      <c r="I51" s="143" t="s">
        <v>213</v>
      </c>
      <c r="J51" s="112">
        <f>IF(I51="SI",G51-H51,G51)</f>
        <v>657.49</v>
      </c>
      <c r="K51" s="299" t="s">
        <v>351</v>
      </c>
      <c r="L51" s="108">
        <v>2021</v>
      </c>
      <c r="M51" s="108">
        <v>3127</v>
      </c>
      <c r="N51" s="109" t="s">
        <v>352</v>
      </c>
      <c r="O51" s="111" t="s">
        <v>353</v>
      </c>
      <c r="P51" s="109" t="s">
        <v>354</v>
      </c>
      <c r="Q51" s="109" t="s">
        <v>126</v>
      </c>
      <c r="R51" s="108">
        <v>2</v>
      </c>
      <c r="S51" s="111" t="s">
        <v>127</v>
      </c>
      <c r="T51" s="108">
        <v>1050102</v>
      </c>
      <c r="U51" s="108">
        <v>2000</v>
      </c>
      <c r="V51" s="108">
        <v>599</v>
      </c>
      <c r="W51" s="108">
        <v>99</v>
      </c>
      <c r="X51" s="113">
        <v>2021</v>
      </c>
      <c r="Y51" s="113">
        <v>236</v>
      </c>
      <c r="Z51" s="113">
        <v>0</v>
      </c>
      <c r="AA51" s="114" t="s">
        <v>154</v>
      </c>
      <c r="AB51" s="109" t="s">
        <v>355</v>
      </c>
      <c r="AC51" s="107">
        <f>IF(O51=O50,0,1)</f>
        <v>1</v>
      </c>
    </row>
    <row r="52" spans="1:29" ht="15">
      <c r="A52" s="108">
        <v>2022</v>
      </c>
      <c r="B52" s="108">
        <v>4</v>
      </c>
      <c r="C52" s="109" t="s">
        <v>130</v>
      </c>
      <c r="D52" s="298" t="s">
        <v>356</v>
      </c>
      <c r="E52" s="109" t="s">
        <v>132</v>
      </c>
      <c r="F52" s="111" t="s">
        <v>357</v>
      </c>
      <c r="G52" s="112">
        <v>100</v>
      </c>
      <c r="H52" s="112">
        <v>18.03</v>
      </c>
      <c r="I52" s="143" t="s">
        <v>121</v>
      </c>
      <c r="J52" s="112">
        <f>IF(I52="SI",G52-H52,G52)</f>
        <v>81.97</v>
      </c>
      <c r="K52" s="299" t="s">
        <v>358</v>
      </c>
      <c r="L52" s="108">
        <v>2022</v>
      </c>
      <c r="M52" s="108">
        <v>54</v>
      </c>
      <c r="N52" s="109" t="s">
        <v>359</v>
      </c>
      <c r="O52" s="111" t="s">
        <v>360</v>
      </c>
      <c r="P52" s="109" t="s">
        <v>361</v>
      </c>
      <c r="Q52" s="109" t="s">
        <v>362</v>
      </c>
      <c r="R52" s="108">
        <v>3</v>
      </c>
      <c r="S52" s="111" t="s">
        <v>151</v>
      </c>
      <c r="T52" s="108">
        <v>1040502</v>
      </c>
      <c r="U52" s="108">
        <v>1890</v>
      </c>
      <c r="V52" s="108">
        <v>350</v>
      </c>
      <c r="W52" s="108">
        <v>1</v>
      </c>
      <c r="X52" s="113">
        <v>2021</v>
      </c>
      <c r="Y52" s="113">
        <v>43</v>
      </c>
      <c r="Z52" s="113">
        <v>0</v>
      </c>
      <c r="AA52" s="114" t="s">
        <v>363</v>
      </c>
      <c r="AB52" s="109" t="s">
        <v>364</v>
      </c>
      <c r="AC52" s="107">
        <f>IF(O52=O51,0,1)</f>
        <v>1</v>
      </c>
    </row>
    <row r="53" spans="1:29" ht="15">
      <c r="A53" s="108">
        <v>2022</v>
      </c>
      <c r="B53" s="108">
        <v>5</v>
      </c>
      <c r="C53" s="109" t="s">
        <v>130</v>
      </c>
      <c r="D53" s="298" t="s">
        <v>365</v>
      </c>
      <c r="E53" s="109" t="s">
        <v>132</v>
      </c>
      <c r="F53" s="111" t="s">
        <v>357</v>
      </c>
      <c r="G53" s="112">
        <v>30</v>
      </c>
      <c r="H53" s="112">
        <v>5.41</v>
      </c>
      <c r="I53" s="143" t="s">
        <v>121</v>
      </c>
      <c r="J53" s="112">
        <f>IF(I53="SI",G53-H53,G53)</f>
        <v>24.59</v>
      </c>
      <c r="K53" s="299" t="s">
        <v>358</v>
      </c>
      <c r="L53" s="108">
        <v>2022</v>
      </c>
      <c r="M53" s="108">
        <v>53</v>
      </c>
      <c r="N53" s="109" t="s">
        <v>359</v>
      </c>
      <c r="O53" s="111" t="s">
        <v>360</v>
      </c>
      <c r="P53" s="109" t="s">
        <v>361</v>
      </c>
      <c r="Q53" s="109" t="s">
        <v>362</v>
      </c>
      <c r="R53" s="108">
        <v>3</v>
      </c>
      <c r="S53" s="111" t="s">
        <v>151</v>
      </c>
      <c r="T53" s="108">
        <v>1040502</v>
      </c>
      <c r="U53" s="108">
        <v>1890</v>
      </c>
      <c r="V53" s="108">
        <v>350</v>
      </c>
      <c r="W53" s="108">
        <v>1</v>
      </c>
      <c r="X53" s="113">
        <v>2021</v>
      </c>
      <c r="Y53" s="113">
        <v>43</v>
      </c>
      <c r="Z53" s="113">
        <v>0</v>
      </c>
      <c r="AA53" s="114" t="s">
        <v>363</v>
      </c>
      <c r="AB53" s="109" t="s">
        <v>364</v>
      </c>
      <c r="AC53" s="107">
        <f>IF(O53=O52,0,1)</f>
        <v>0</v>
      </c>
    </row>
    <row r="54" spans="1:28" ht="15">
      <c r="A54" s="108"/>
      <c r="B54" s="108"/>
      <c r="C54" s="109"/>
      <c r="D54" s="298"/>
      <c r="E54" s="109"/>
      <c r="F54" s="300"/>
      <c r="G54" s="301"/>
      <c r="H54" s="112"/>
      <c r="I54" s="143"/>
      <c r="J54" s="112"/>
      <c r="K54" s="299"/>
      <c r="L54" s="108"/>
      <c r="M54" s="108"/>
      <c r="N54" s="109"/>
      <c r="O54" s="111"/>
      <c r="P54" s="109"/>
      <c r="Q54" s="109"/>
      <c r="R54" s="108"/>
      <c r="S54" s="111"/>
      <c r="T54" s="108"/>
      <c r="U54" s="108"/>
      <c r="V54" s="108"/>
      <c r="W54" s="108"/>
      <c r="X54" s="113"/>
      <c r="Y54" s="113"/>
      <c r="Z54" s="113"/>
      <c r="AA54" s="114"/>
      <c r="AB54" s="109"/>
    </row>
    <row r="55" spans="1:28" ht="15">
      <c r="A55" s="108"/>
      <c r="B55" s="108"/>
      <c r="C55" s="109"/>
      <c r="D55" s="298"/>
      <c r="E55" s="109"/>
      <c r="F55" s="302" t="s">
        <v>366</v>
      </c>
      <c r="G55" s="303">
        <f>SUM(G11:G53)</f>
        <v>113560.76000000004</v>
      </c>
      <c r="H55" s="304">
        <f>SUM(H11:H53)</f>
        <v>18139.180000000004</v>
      </c>
      <c r="I55" s="143"/>
      <c r="J55" s="304">
        <f>SUM(J11:J53)</f>
        <v>95490.22</v>
      </c>
      <c r="K55" s="299"/>
      <c r="L55" s="108"/>
      <c r="M55" s="108"/>
      <c r="N55" s="109"/>
      <c r="O55" s="111"/>
      <c r="P55" s="109"/>
      <c r="Q55" s="109"/>
      <c r="R55" s="108"/>
      <c r="S55" s="111"/>
      <c r="T55" s="108"/>
      <c r="U55" s="108"/>
      <c r="V55" s="108"/>
      <c r="W55" s="108"/>
      <c r="X55" s="113"/>
      <c r="Y55" s="113"/>
      <c r="Z55" s="113"/>
      <c r="AA55" s="114"/>
      <c r="AB55" s="109"/>
    </row>
    <row r="56" spans="3:28" ht="1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B56" s="107"/>
    </row>
    <row r="57" spans="3:28" ht="1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B57" s="107"/>
    </row>
    <row r="58" spans="3:28" ht="1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B58" s="107"/>
    </row>
    <row r="59" spans="3:28" ht="1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B59" s="107"/>
    </row>
    <row r="60" spans="3:28" ht="1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B60" s="107"/>
    </row>
    <row r="61" spans="3:28" ht="1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B61" s="107"/>
    </row>
    <row r="62" spans="3:28" ht="1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B62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2023-01-31T09:08:42Z</dcterms:modified>
  <cp:category/>
  <cp:version/>
  <cp:contentType/>
  <cp:contentStatus/>
</cp:coreProperties>
</file>